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Fwcorav\Home\couturr\My Documents\Hatchery Coordinator\USACE\Contract Reports\WV Monthly Adult Reports\"/>
    </mc:Choice>
  </mc:AlternateContent>
  <xr:revisionPtr revIDLastSave="0" documentId="13_ncr:1_{B9206DCC-AF7E-4E11-849E-D6AC44EB39FA}" xr6:coauthVersionLast="47" xr6:coauthVersionMax="47" xr10:uidLastSave="{00000000-0000-0000-0000-000000000000}"/>
  <bookViews>
    <workbookView xWindow="3036" yWindow="816" windowWidth="18804" windowHeight="15564" activeTab="4" xr2:uid="{00000000-000D-0000-FFFF-FFFF00000000}"/>
  </bookViews>
  <sheets>
    <sheet name="North Santiam" sheetId="5" r:id="rId1"/>
    <sheet name="South Santiam" sheetId="6" r:id="rId2"/>
    <sheet name="Middle Fork" sheetId="9" r:id="rId3"/>
    <sheet name="McKenzie" sheetId="7" r:id="rId4"/>
    <sheet name="Leaburg" sheetId="10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75" i="6" l="1"/>
  <c r="H63" i="6" l="1"/>
  <c r="C20" i="6"/>
  <c r="D20" i="6"/>
  <c r="E20" i="6"/>
  <c r="F20" i="6"/>
  <c r="G20" i="6"/>
  <c r="H20" i="6"/>
  <c r="I20" i="6"/>
  <c r="J20" i="6"/>
  <c r="K20" i="6"/>
  <c r="B20" i="6"/>
  <c r="C12" i="7" l="1"/>
  <c r="D12" i="7"/>
  <c r="E12" i="7"/>
  <c r="F12" i="7"/>
  <c r="G12" i="7"/>
  <c r="H12" i="7"/>
  <c r="I12" i="7"/>
  <c r="B12" i="7"/>
  <c r="G89" i="6" l="1"/>
  <c r="B25" i="5" l="1"/>
  <c r="C25" i="5"/>
  <c r="D25" i="5"/>
  <c r="E25" i="5"/>
  <c r="F25" i="5"/>
  <c r="G25" i="5"/>
  <c r="H25" i="5"/>
  <c r="I25" i="5"/>
  <c r="J25" i="5"/>
  <c r="K25" i="5"/>
  <c r="L25" i="5"/>
  <c r="M25" i="5"/>
  <c r="M32" i="9" l="1"/>
  <c r="L32" i="9"/>
  <c r="K32" i="9"/>
  <c r="J32" i="9"/>
  <c r="I32" i="9"/>
  <c r="H32" i="9"/>
  <c r="M45" i="9" l="1"/>
  <c r="O19" i="10" l="1"/>
  <c r="N19" i="10"/>
  <c r="M19" i="10"/>
  <c r="L19" i="10"/>
  <c r="K19" i="10"/>
  <c r="J19" i="10"/>
  <c r="L35" i="10" l="1"/>
  <c r="K35" i="10"/>
  <c r="J35" i="10"/>
  <c r="D37" i="10"/>
  <c r="C37" i="10"/>
  <c r="B37" i="10"/>
  <c r="D30" i="10"/>
  <c r="C30" i="10"/>
  <c r="B30" i="10"/>
  <c r="G22" i="10"/>
  <c r="F22" i="10"/>
  <c r="E22" i="10"/>
  <c r="D22" i="10"/>
  <c r="C22" i="10"/>
  <c r="B22" i="10"/>
  <c r="F15" i="10"/>
  <c r="E15" i="10"/>
  <c r="D15" i="10"/>
  <c r="C15" i="10"/>
  <c r="B15" i="10"/>
  <c r="O12" i="10"/>
  <c r="N12" i="10"/>
  <c r="M12" i="10"/>
  <c r="L12" i="10"/>
  <c r="K12" i="10"/>
  <c r="J12" i="10"/>
  <c r="G15" i="10" l="1"/>
  <c r="E37" i="10"/>
  <c r="M35" i="10"/>
  <c r="J52" i="6"/>
  <c r="C66" i="5" l="1"/>
  <c r="D66" i="5"/>
  <c r="E66" i="5"/>
  <c r="X31" i="6" l="1"/>
  <c r="Y31" i="6"/>
  <c r="Z31" i="6"/>
  <c r="AA31" i="6"/>
  <c r="I47" i="7" l="1"/>
  <c r="H47" i="7"/>
  <c r="G47" i="7"/>
  <c r="F47" i="7"/>
  <c r="E47" i="7"/>
  <c r="D47" i="7"/>
  <c r="I43" i="7"/>
  <c r="H43" i="7"/>
  <c r="G43" i="7"/>
  <c r="F43" i="7"/>
  <c r="E43" i="7"/>
  <c r="D43" i="7"/>
  <c r="Q33" i="7"/>
  <c r="P33" i="7"/>
  <c r="O33" i="7"/>
  <c r="N33" i="7"/>
  <c r="M33" i="7"/>
  <c r="L33" i="7"/>
  <c r="D33" i="7"/>
  <c r="C33" i="7"/>
  <c r="B33" i="7"/>
  <c r="I32" i="7"/>
  <c r="H32" i="7"/>
  <c r="D26" i="7"/>
  <c r="C26" i="7"/>
  <c r="B26" i="7"/>
  <c r="I20" i="7"/>
  <c r="H20" i="7"/>
  <c r="G20" i="7"/>
  <c r="F20" i="7"/>
  <c r="E20" i="7"/>
  <c r="D20" i="7"/>
  <c r="C20" i="7"/>
  <c r="B20" i="7"/>
  <c r="E33" i="7" l="1"/>
  <c r="O37" i="6"/>
  <c r="P37" i="6"/>
  <c r="Q37" i="6"/>
  <c r="R37" i="6"/>
  <c r="S37" i="6"/>
  <c r="N37" i="6"/>
  <c r="E49" i="5" l="1"/>
  <c r="E50" i="5"/>
  <c r="E51" i="5"/>
  <c r="E52" i="5"/>
  <c r="C47" i="9" l="1"/>
  <c r="D47" i="9"/>
  <c r="B47" i="9"/>
  <c r="C29" i="9"/>
  <c r="D29" i="9"/>
  <c r="B29" i="9"/>
  <c r="E47" i="5" l="1"/>
  <c r="E48" i="5"/>
  <c r="C11" i="9" l="1"/>
  <c r="D11" i="9"/>
  <c r="E11" i="9"/>
  <c r="F11" i="9"/>
  <c r="G11" i="9"/>
  <c r="H11" i="9"/>
  <c r="I11" i="9"/>
  <c r="B11" i="9"/>
  <c r="E46" i="5" l="1"/>
  <c r="G81" i="6" l="1"/>
  <c r="M39" i="5" l="1"/>
  <c r="C61" i="9" l="1"/>
  <c r="D61" i="9"/>
  <c r="B61" i="9"/>
  <c r="D71" i="5" l="1"/>
  <c r="E71" i="5"/>
  <c r="F71" i="5"/>
  <c r="G71" i="5"/>
  <c r="H71" i="5"/>
  <c r="C71" i="5"/>
  <c r="C84" i="6" l="1"/>
  <c r="M50" i="9" l="1"/>
  <c r="C50" i="9" l="1"/>
  <c r="D50" i="9"/>
  <c r="B50" i="9"/>
  <c r="C34" i="9"/>
  <c r="D34" i="9"/>
  <c r="B34" i="9"/>
  <c r="B39" i="5"/>
  <c r="E34" i="9" l="1"/>
  <c r="F66" i="5" l="1"/>
  <c r="G66" i="5"/>
  <c r="H66" i="5"/>
  <c r="B34" i="6" l="1"/>
  <c r="C53" i="5" l="1"/>
  <c r="D53" i="5"/>
  <c r="B53" i="5"/>
  <c r="E53" i="5" l="1"/>
  <c r="C16" i="9"/>
  <c r="D16" i="9"/>
  <c r="E16" i="9"/>
  <c r="F16" i="9"/>
  <c r="G16" i="9"/>
  <c r="H16" i="9"/>
  <c r="I16" i="9"/>
  <c r="B16" i="9"/>
  <c r="I63" i="6" l="1"/>
  <c r="J63" i="6"/>
  <c r="C61" i="6"/>
  <c r="D61" i="6"/>
  <c r="B61" i="6"/>
  <c r="H52" i="6"/>
  <c r="I52" i="6"/>
  <c r="B89" i="5"/>
  <c r="C89" i="5"/>
  <c r="D89" i="5"/>
  <c r="E89" i="5"/>
  <c r="F89" i="5"/>
  <c r="C34" i="6"/>
  <c r="D34" i="6"/>
  <c r="E34" i="6"/>
  <c r="F34" i="6"/>
  <c r="G34" i="6"/>
  <c r="H34" i="6"/>
  <c r="I34" i="6"/>
  <c r="J34" i="6"/>
  <c r="K34" i="6"/>
  <c r="D45" i="5"/>
  <c r="B45" i="5"/>
  <c r="C45" i="5"/>
  <c r="M48" i="5"/>
  <c r="L48" i="5"/>
  <c r="K48" i="5"/>
  <c r="J48" i="5"/>
  <c r="I48" i="5"/>
  <c r="H48" i="5"/>
  <c r="L39" i="5"/>
  <c r="K39" i="5"/>
  <c r="J39" i="5"/>
  <c r="I39" i="5"/>
  <c r="H39" i="5"/>
  <c r="G39" i="5"/>
  <c r="F39" i="5"/>
  <c r="E39" i="5"/>
  <c r="D39" i="5"/>
  <c r="C39" i="5"/>
  <c r="D57" i="9"/>
  <c r="C57" i="9"/>
  <c r="B57" i="9"/>
  <c r="J42" i="9"/>
  <c r="I42" i="9"/>
  <c r="H42" i="9"/>
  <c r="C77" i="6"/>
  <c r="D52" i="6"/>
  <c r="C52" i="6"/>
  <c r="B52" i="6"/>
  <c r="W31" i="6"/>
  <c r="V31" i="6"/>
  <c r="K63" i="6" l="1"/>
  <c r="E61" i="6"/>
</calcChain>
</file>

<file path=xl/sharedStrings.xml><?xml version="1.0" encoding="utf-8"?>
<sst xmlns="http://schemas.openxmlformats.org/spreadsheetml/2006/main" count="437" uniqueCount="120">
  <si>
    <t>Date</t>
  </si>
  <si>
    <t xml:space="preserve">Lamprey </t>
  </si>
  <si>
    <t>Coho</t>
  </si>
  <si>
    <t>Female</t>
  </si>
  <si>
    <t>Male</t>
  </si>
  <si>
    <t>Jack</t>
  </si>
  <si>
    <t xml:space="preserve">Date </t>
  </si>
  <si>
    <t>McKenzie</t>
  </si>
  <si>
    <t>McKenzie Hatchery</t>
  </si>
  <si>
    <t>Location</t>
  </si>
  <si>
    <t>Males</t>
  </si>
  <si>
    <t>Females</t>
  </si>
  <si>
    <t>Jacks</t>
  </si>
  <si>
    <t>Number</t>
  </si>
  <si>
    <t>StS</t>
  </si>
  <si>
    <t>StW</t>
  </si>
  <si>
    <t>Ch mark</t>
  </si>
  <si>
    <t>Ch non-mark</t>
  </si>
  <si>
    <t>Spring Chinook</t>
  </si>
  <si>
    <t>Outplants and Recycling</t>
  </si>
  <si>
    <t>Foster Adult Fish Facility</t>
  </si>
  <si>
    <t>Broodstock for South Santiam Hatchery</t>
  </si>
  <si>
    <t>Non-marked ChS Above Foster Reservoir</t>
  </si>
  <si>
    <t>StW Above Foster Reservoir</t>
  </si>
  <si>
    <t>Broodstock for McKenzie Hatchery</t>
  </si>
  <si>
    <t>Release Location</t>
  </si>
  <si>
    <t>Dexter Adult Fish Facility</t>
  </si>
  <si>
    <t>Monthly Totals</t>
  </si>
  <si>
    <t>Monthly Total</t>
  </si>
  <si>
    <t>Trout</t>
  </si>
  <si>
    <t>Lamprey</t>
  </si>
  <si>
    <t>Year To Date</t>
  </si>
  <si>
    <t>ChS Above Detroit Reservoir</t>
  </si>
  <si>
    <t>Non-marked ChS and StW in Minto to BC Reach</t>
  </si>
  <si>
    <t>North Santiam</t>
  </si>
  <si>
    <t>South Santiam</t>
  </si>
  <si>
    <t>Middle Fork</t>
  </si>
  <si>
    <t>Mortality</t>
  </si>
  <si>
    <t>Minto Adult Fish Facility Collection</t>
  </si>
  <si>
    <t>Spring Chinook Collected</t>
  </si>
  <si>
    <t>Spring Chinook Spawned</t>
  </si>
  <si>
    <t>Summer Steelhead Collected</t>
  </si>
  <si>
    <t>Summer Steelhead Spawned</t>
  </si>
  <si>
    <t xml:space="preserve">Marked Adults Available for Above Cougar Res </t>
  </si>
  <si>
    <t>From</t>
  </si>
  <si>
    <t>July</t>
  </si>
  <si>
    <t>Broodstock for Willamette Hatchery</t>
  </si>
  <si>
    <t>Marked ChS in North Fork Middle Fork</t>
  </si>
  <si>
    <t>Unmarked ChS in Little Fall Creek</t>
  </si>
  <si>
    <t>Recycled StS Below Dexter</t>
  </si>
  <si>
    <t>Marked ChS Above Hills Creek</t>
  </si>
  <si>
    <t>Sept</t>
  </si>
  <si>
    <t>Oct</t>
  </si>
  <si>
    <t>StS Mark</t>
  </si>
  <si>
    <t>Jan.</t>
  </si>
  <si>
    <t>Feb</t>
  </si>
  <si>
    <t>Feb.</t>
  </si>
  <si>
    <t>Mar</t>
  </si>
  <si>
    <t>March</t>
  </si>
  <si>
    <t>Apr</t>
  </si>
  <si>
    <t>April</t>
  </si>
  <si>
    <t>Apr.</t>
  </si>
  <si>
    <t>May</t>
  </si>
  <si>
    <t>Year to Date</t>
  </si>
  <si>
    <t>June</t>
  </si>
  <si>
    <t>Aug</t>
  </si>
  <si>
    <t>August</t>
  </si>
  <si>
    <t xml:space="preserve">Aug </t>
  </si>
  <si>
    <t>Mortality Rate (for year)</t>
  </si>
  <si>
    <t>September</t>
  </si>
  <si>
    <t>Sep</t>
  </si>
  <si>
    <t>Totals</t>
  </si>
  <si>
    <t>*Broodstock for Marion Forks Hatchery</t>
  </si>
  <si>
    <t>*This includes fish held for broodstock as well as late season outplanting</t>
  </si>
  <si>
    <t>October</t>
  </si>
  <si>
    <t>Nov</t>
  </si>
  <si>
    <t>Dec</t>
  </si>
  <si>
    <t>November</t>
  </si>
  <si>
    <t>December</t>
  </si>
  <si>
    <t>*Leaburg collections added here and  to a seperate tab</t>
  </si>
  <si>
    <t>February</t>
  </si>
  <si>
    <t>Date*</t>
  </si>
  <si>
    <t>* Visual inspections made daily.  Only days with fish in the trap are considered collection dates.</t>
  </si>
  <si>
    <t>June*</t>
  </si>
  <si>
    <t>Ch non-mark**</t>
  </si>
  <si>
    <t>**All non-mark Ch held for brood</t>
  </si>
  <si>
    <t>NOTE: some recycled fish are recycled more than once</t>
  </si>
  <si>
    <t>Jan *</t>
  </si>
  <si>
    <t>MCKENZIE CHS COLLECTED AT LEABURG</t>
  </si>
  <si>
    <t>CHS From Leaburg Hatchery Trap</t>
  </si>
  <si>
    <t>CHS From Leaburg Dam Trap (Left Bank Ladder) (Leaburg Sorter)</t>
  </si>
  <si>
    <t xml:space="preserve">         Ch non-mark</t>
  </si>
  <si>
    <t>Total</t>
  </si>
  <si>
    <t>TOTAL</t>
  </si>
  <si>
    <t>Broodstock for McKenzie Hatchery @ Leaburg Hatchery</t>
  </si>
  <si>
    <t>Broodstock for McKenzie Hatchery @ S. Santiam Hatchery</t>
  </si>
  <si>
    <t>AUG</t>
  </si>
  <si>
    <t>* Spring Chinook Spawned</t>
  </si>
  <si>
    <t>* Includes ODFW production</t>
  </si>
  <si>
    <t xml:space="preserve"> *Spring Chinook Spawned</t>
  </si>
  <si>
    <t>* only USACE production</t>
  </si>
  <si>
    <t>SEPT</t>
  </si>
  <si>
    <t>* the 1 STW collected in January we trucked down to Mehama boat ramp because of high TDG levels</t>
  </si>
  <si>
    <t>River Bend</t>
  </si>
  <si>
    <t>January</t>
  </si>
  <si>
    <t>Apr **</t>
  </si>
  <si>
    <t>** 4 pr of STW partial spawned 4/20/22for Surrogates and released upstream</t>
  </si>
  <si>
    <t>1W Male</t>
  </si>
  <si>
    <t>Trap Open</t>
  </si>
  <si>
    <t>N. Santiam</t>
  </si>
  <si>
    <t>Horn Ck.</t>
  </si>
  <si>
    <t>Breitenbush</t>
  </si>
  <si>
    <t>Gordon Rd</t>
  </si>
  <si>
    <t xml:space="preserve">Holding </t>
  </si>
  <si>
    <t>ChS Above Green Peter Reservoir</t>
  </si>
  <si>
    <t>JULY</t>
  </si>
  <si>
    <t>1-31</t>
  </si>
  <si>
    <t>To MP</t>
  </si>
  <si>
    <t>to MP</t>
  </si>
  <si>
    <t>To Frissell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</si>
</sst>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[$-409]d\-mmm;@"/>
    <numFmt numFmtId="165" formatCode="0.0%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5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name val="Arial"/>
      <family val="2"/>
    </font>
    <font>
      <sz val="8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A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4">
    <xf numFmtId="164" fontId="0" fillId="0" borderId="0"/>
    <xf numFmtId="164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63">
    <xf numFmtId="164" fontId="0" fillId="0" borderId="0" xfId="0"/>
    <xf numFmtId="164" fontId="2" fillId="0" borderId="0" xfId="0" applyFont="1"/>
    <xf numFmtId="164" fontId="0" fillId="0" borderId="0" xfId="0" applyBorder="1"/>
    <xf numFmtId="1" fontId="1" fillId="0" borderId="1" xfId="1" applyNumberFormat="1" applyFon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64" fontId="5" fillId="0" borderId="0" xfId="0" applyFont="1"/>
    <xf numFmtId="164" fontId="3" fillId="2" borderId="1" xfId="0" applyFont="1" applyFill="1" applyBorder="1" applyAlignment="1">
      <alignment horizontal="center"/>
    </xf>
    <xf numFmtId="164" fontId="0" fillId="2" borderId="1" xfId="1" applyFont="1" applyFill="1" applyBorder="1" applyAlignment="1">
      <alignment horizontal="center"/>
    </xf>
    <xf numFmtId="164" fontId="0" fillId="0" borderId="0" xfId="0" applyFill="1" applyBorder="1"/>
    <xf numFmtId="164" fontId="6" fillId="0" borderId="0" xfId="1" applyFont="1" applyFill="1" applyBorder="1" applyAlignment="1"/>
    <xf numFmtId="1" fontId="0" fillId="0" borderId="0" xfId="0" applyNumberFormat="1" applyFill="1" applyBorder="1" applyAlignment="1">
      <alignment horizontal="center"/>
    </xf>
    <xf numFmtId="1" fontId="0" fillId="0" borderId="15" xfId="0" applyNumberFormat="1" applyBorder="1" applyAlignment="1">
      <alignment horizontal="center"/>
    </xf>
    <xf numFmtId="1" fontId="0" fillId="0" borderId="18" xfId="0" applyNumberFormat="1" applyBorder="1" applyAlignment="1">
      <alignment horizontal="center"/>
    </xf>
    <xf numFmtId="164" fontId="7" fillId="0" borderId="0" xfId="0" applyFont="1"/>
    <xf numFmtId="164" fontId="0" fillId="0" borderId="0" xfId="0" applyFill="1"/>
    <xf numFmtId="14" fontId="0" fillId="0" borderId="0" xfId="0" applyNumberFormat="1" applyAlignment="1">
      <alignment horizontal="center"/>
    </xf>
    <xf numFmtId="164" fontId="0" fillId="0" borderId="11" xfId="0" applyNumberFormat="1" applyBorder="1" applyAlignment="1">
      <alignment horizontal="center"/>
    </xf>
    <xf numFmtId="164" fontId="0" fillId="0" borderId="27" xfId="0" applyNumberFormat="1" applyBorder="1" applyAlignment="1">
      <alignment horizontal="center"/>
    </xf>
    <xf numFmtId="1" fontId="0" fillId="0" borderId="28" xfId="0" applyNumberFormat="1" applyBorder="1" applyAlignment="1">
      <alignment horizontal="center"/>
    </xf>
    <xf numFmtId="1" fontId="0" fillId="0" borderId="20" xfId="0" applyNumberFormat="1" applyBorder="1" applyAlignment="1">
      <alignment horizontal="center"/>
    </xf>
    <xf numFmtId="1" fontId="0" fillId="0" borderId="21" xfId="0" applyNumberFormat="1" applyBorder="1" applyAlignment="1">
      <alignment horizontal="center"/>
    </xf>
    <xf numFmtId="164" fontId="0" fillId="2" borderId="1" xfId="0" applyFill="1" applyBorder="1" applyAlignment="1">
      <alignment horizontal="center"/>
    </xf>
    <xf numFmtId="164" fontId="0" fillId="2" borderId="15" xfId="0" applyFill="1" applyBorder="1" applyAlignment="1">
      <alignment horizontal="center"/>
    </xf>
    <xf numFmtId="164" fontId="6" fillId="0" borderId="0" xfId="1" applyFont="1" applyBorder="1" applyAlignment="1"/>
    <xf numFmtId="164" fontId="0" fillId="2" borderId="11" xfId="1" applyFont="1" applyFill="1" applyBorder="1" applyAlignment="1">
      <alignment horizontal="center"/>
    </xf>
    <xf numFmtId="164" fontId="0" fillId="2" borderId="15" xfId="1" applyFont="1" applyFill="1" applyBorder="1" applyAlignment="1">
      <alignment horizontal="center"/>
    </xf>
    <xf numFmtId="164" fontId="0" fillId="0" borderId="0" xfId="1" applyFont="1" applyFill="1" applyBorder="1" applyAlignment="1">
      <alignment horizontal="center"/>
    </xf>
    <xf numFmtId="1" fontId="0" fillId="0" borderId="0" xfId="1" applyNumberFormat="1" applyFont="1" applyFill="1" applyBorder="1" applyAlignment="1">
      <alignment horizontal="center"/>
    </xf>
    <xf numFmtId="164" fontId="0" fillId="0" borderId="0" xfId="1" applyFont="1" applyBorder="1" applyAlignment="1"/>
    <xf numFmtId="164" fontId="0" fillId="2" borderId="11" xfId="0" applyFont="1" applyFill="1" applyBorder="1"/>
    <xf numFmtId="164" fontId="0" fillId="2" borderId="11" xfId="0" applyFill="1" applyBorder="1" applyAlignment="1">
      <alignment horizontal="center"/>
    </xf>
    <xf numFmtId="16" fontId="0" fillId="0" borderId="11" xfId="0" applyNumberFormat="1" applyBorder="1" applyAlignment="1">
      <alignment horizontal="center"/>
    </xf>
    <xf numFmtId="16" fontId="0" fillId="0" borderId="27" xfId="0" applyNumberFormat="1" applyBorder="1" applyAlignment="1">
      <alignment horizontal="center"/>
    </xf>
    <xf numFmtId="1" fontId="8" fillId="0" borderId="6" xfId="0" applyNumberFormat="1" applyFont="1" applyBorder="1" applyAlignment="1">
      <alignment horizontal="center"/>
    </xf>
    <xf numFmtId="164" fontId="5" fillId="0" borderId="0" xfId="0" applyFont="1" applyFill="1"/>
    <xf numFmtId="164" fontId="0" fillId="0" borderId="27" xfId="0" applyBorder="1" applyAlignment="1">
      <alignment horizontal="center"/>
    </xf>
    <xf numFmtId="1" fontId="1" fillId="0" borderId="1" xfId="1" applyNumberFormat="1" applyFont="1" applyFill="1" applyBorder="1" applyAlignment="1">
      <alignment horizontal="center"/>
    </xf>
    <xf numFmtId="164" fontId="0" fillId="2" borderId="11" xfId="0" applyFill="1" applyBorder="1"/>
    <xf numFmtId="1" fontId="8" fillId="0" borderId="36" xfId="0" applyNumberFormat="1" applyFont="1" applyBorder="1" applyAlignment="1">
      <alignment horizontal="center"/>
    </xf>
    <xf numFmtId="1" fontId="3" fillId="0" borderId="1" xfId="0" applyNumberFormat="1" applyFont="1" applyFill="1" applyBorder="1" applyAlignment="1">
      <alignment horizontal="center"/>
    </xf>
    <xf numFmtId="164" fontId="0" fillId="2" borderId="11" xfId="0" applyFont="1" applyFill="1" applyBorder="1" applyAlignment="1">
      <alignment horizontal="center"/>
    </xf>
    <xf numFmtId="1" fontId="3" fillId="0" borderId="15" xfId="0" applyNumberFormat="1" applyFont="1" applyFill="1" applyBorder="1" applyAlignment="1">
      <alignment horizontal="center"/>
    </xf>
    <xf numFmtId="1" fontId="3" fillId="0" borderId="20" xfId="0" applyNumberFormat="1" applyFont="1" applyFill="1" applyBorder="1" applyAlignment="1">
      <alignment horizontal="center"/>
    </xf>
    <xf numFmtId="164" fontId="6" fillId="0" borderId="10" xfId="1" applyFont="1" applyBorder="1" applyAlignment="1"/>
    <xf numFmtId="164" fontId="6" fillId="0" borderId="23" xfId="1" applyFont="1" applyBorder="1" applyAlignment="1"/>
    <xf numFmtId="164" fontId="6" fillId="0" borderId="14" xfId="1" applyFont="1" applyBorder="1" applyAlignment="1"/>
    <xf numFmtId="16" fontId="8" fillId="0" borderId="22" xfId="0" applyNumberFormat="1" applyFont="1" applyBorder="1" applyAlignment="1">
      <alignment horizontal="left"/>
    </xf>
    <xf numFmtId="164" fontId="8" fillId="2" borderId="6" xfId="0" applyFont="1" applyFill="1" applyBorder="1"/>
    <xf numFmtId="164" fontId="8" fillId="0" borderId="16" xfId="0" applyFont="1" applyBorder="1"/>
    <xf numFmtId="164" fontId="8" fillId="0" borderId="11" xfId="0" applyFont="1" applyBorder="1"/>
    <xf numFmtId="164" fontId="8" fillId="2" borderId="1" xfId="0" applyFont="1" applyFill="1" applyBorder="1"/>
    <xf numFmtId="1" fontId="8" fillId="0" borderId="15" xfId="0" applyNumberFormat="1" applyFont="1" applyFill="1" applyBorder="1" applyAlignment="1">
      <alignment horizontal="center"/>
    </xf>
    <xf numFmtId="16" fontId="8" fillId="0" borderId="16" xfId="0" applyNumberFormat="1" applyFont="1" applyFill="1" applyBorder="1" applyAlignment="1">
      <alignment horizontal="left"/>
    </xf>
    <xf numFmtId="164" fontId="0" fillId="0" borderId="0" xfId="0" applyBorder="1" applyAlignment="1"/>
    <xf numFmtId="164" fontId="8" fillId="0" borderId="0" xfId="0" applyFont="1"/>
    <xf numFmtId="164" fontId="0" fillId="2" borderId="11" xfId="1" applyFont="1" applyFill="1" applyBorder="1"/>
    <xf numFmtId="164" fontId="0" fillId="0" borderId="0" xfId="0" applyFill="1" applyBorder="1" applyAlignment="1">
      <alignment horizontal="center"/>
    </xf>
    <xf numFmtId="1" fontId="0" fillId="0" borderId="5" xfId="0" applyNumberFormat="1" applyFont="1" applyFill="1" applyBorder="1" applyAlignment="1">
      <alignment horizontal="center"/>
    </xf>
    <xf numFmtId="164" fontId="0" fillId="0" borderId="19" xfId="1" applyFont="1" applyFill="1" applyBorder="1" applyAlignment="1">
      <alignment horizontal="left"/>
    </xf>
    <xf numFmtId="1" fontId="1" fillId="0" borderId="5" xfId="1" applyNumberFormat="1" applyFont="1" applyBorder="1" applyAlignment="1">
      <alignment horizontal="center"/>
    </xf>
    <xf numFmtId="0" fontId="3" fillId="2" borderId="1" xfId="0" applyNumberFormat="1" applyFont="1" applyFill="1" applyBorder="1" applyAlignment="1">
      <alignment horizontal="center"/>
    </xf>
    <xf numFmtId="0" fontId="0" fillId="2" borderId="11" xfId="0" applyNumberFormat="1" applyFont="1" applyFill="1" applyBorder="1"/>
    <xf numFmtId="0" fontId="3" fillId="2" borderId="15" xfId="0" applyNumberFormat="1" applyFont="1" applyFill="1" applyBorder="1" applyAlignment="1">
      <alignment horizontal="center"/>
    </xf>
    <xf numFmtId="164" fontId="0" fillId="0" borderId="11" xfId="0" applyBorder="1" applyAlignment="1">
      <alignment horizontal="center"/>
    </xf>
    <xf numFmtId="164" fontId="1" fillId="0" borderId="16" xfId="1" applyNumberFormat="1" applyFont="1" applyBorder="1" applyAlignment="1">
      <alignment horizontal="center"/>
    </xf>
    <xf numFmtId="164" fontId="5" fillId="2" borderId="11" xfId="0" applyFont="1" applyFill="1" applyBorder="1"/>
    <xf numFmtId="164" fontId="0" fillId="2" borderId="11" xfId="0" applyFill="1" applyBorder="1" applyAlignment="1">
      <alignment horizontal="left"/>
    </xf>
    <xf numFmtId="1" fontId="0" fillId="0" borderId="15" xfId="0" applyNumberFormat="1" applyFill="1" applyBorder="1" applyAlignment="1">
      <alignment horizontal="center"/>
    </xf>
    <xf numFmtId="1" fontId="0" fillId="0" borderId="33" xfId="0" applyNumberFormat="1" applyBorder="1" applyAlignment="1">
      <alignment horizontal="center"/>
    </xf>
    <xf numFmtId="164" fontId="6" fillId="0" borderId="0" xfId="1" applyFont="1" applyBorder="1" applyAlignment="1">
      <alignment horizontal="center"/>
    </xf>
    <xf numFmtId="164" fontId="8" fillId="0" borderId="0" xfId="0" applyFont="1" applyFill="1" applyBorder="1" applyAlignment="1">
      <alignment horizontal="left"/>
    </xf>
    <xf numFmtId="1" fontId="8" fillId="0" borderId="0" xfId="0" applyNumberFormat="1" applyFont="1" applyFill="1" applyBorder="1" applyAlignment="1">
      <alignment horizontal="center"/>
    </xf>
    <xf numFmtId="16" fontId="8" fillId="0" borderId="11" xfId="0" applyNumberFormat="1" applyFont="1" applyBorder="1" applyAlignment="1">
      <alignment horizontal="left"/>
    </xf>
    <xf numFmtId="1" fontId="0" fillId="0" borderId="34" xfId="0" applyNumberFormat="1" applyBorder="1" applyAlignment="1">
      <alignment horizontal="center"/>
    </xf>
    <xf numFmtId="16" fontId="3" fillId="0" borderId="11" xfId="0" applyNumberFormat="1" applyFont="1" applyFill="1" applyBorder="1" applyAlignment="1">
      <alignment horizontal="left"/>
    </xf>
    <xf numFmtId="164" fontId="0" fillId="2" borderId="23" xfId="1" applyFont="1" applyFill="1" applyBorder="1" applyAlignment="1">
      <alignment horizontal="center"/>
    </xf>
    <xf numFmtId="164" fontId="8" fillId="0" borderId="10" xfId="1" applyFont="1" applyBorder="1" applyAlignment="1">
      <alignment horizontal="left"/>
    </xf>
    <xf numFmtId="1" fontId="8" fillId="0" borderId="23" xfId="1" applyNumberFormat="1" applyFont="1" applyBorder="1" applyAlignment="1">
      <alignment horizontal="center"/>
    </xf>
    <xf numFmtId="1" fontId="8" fillId="0" borderId="14" xfId="1" applyNumberFormat="1" applyFont="1" applyBorder="1" applyAlignment="1">
      <alignment horizontal="center"/>
    </xf>
    <xf numFmtId="1" fontId="8" fillId="0" borderId="1" xfId="1" applyNumberFormat="1" applyFont="1" applyBorder="1" applyAlignment="1">
      <alignment horizontal="center"/>
    </xf>
    <xf numFmtId="1" fontId="8" fillId="0" borderId="15" xfId="1" applyNumberFormat="1" applyFont="1" applyBorder="1" applyAlignment="1">
      <alignment horizontal="center"/>
    </xf>
    <xf numFmtId="1" fontId="1" fillId="0" borderId="5" xfId="1" applyNumberFormat="1" applyFont="1" applyFill="1" applyBorder="1" applyAlignment="1">
      <alignment horizontal="center"/>
    </xf>
    <xf numFmtId="164" fontId="8" fillId="0" borderId="22" xfId="1" applyFont="1" applyFill="1" applyBorder="1" applyAlignment="1">
      <alignment horizontal="left"/>
    </xf>
    <xf numFmtId="164" fontId="0" fillId="0" borderId="32" xfId="0" applyBorder="1" applyAlignment="1">
      <alignment horizontal="center"/>
    </xf>
    <xf numFmtId="1" fontId="1" fillId="0" borderId="33" xfId="1" applyNumberFormat="1" applyFont="1" applyBorder="1" applyAlignment="1">
      <alignment horizontal="center"/>
    </xf>
    <xf numFmtId="164" fontId="0" fillId="0" borderId="12" xfId="1" applyFont="1" applyFill="1" applyBorder="1" applyAlignment="1">
      <alignment horizontal="left"/>
    </xf>
    <xf numFmtId="16" fontId="8" fillId="0" borderId="10" xfId="0" applyNumberFormat="1" applyFont="1" applyFill="1" applyBorder="1" applyAlignment="1">
      <alignment horizontal="left"/>
    </xf>
    <xf numFmtId="164" fontId="4" fillId="0" borderId="0" xfId="0" applyFont="1" applyFill="1" applyBorder="1" applyAlignment="1"/>
    <xf numFmtId="16" fontId="8" fillId="0" borderId="0" xfId="0" applyNumberFormat="1" applyFont="1" applyBorder="1"/>
    <xf numFmtId="16" fontId="8" fillId="0" borderId="11" xfId="0" applyNumberFormat="1" applyFont="1" applyFill="1" applyBorder="1"/>
    <xf numFmtId="164" fontId="0" fillId="0" borderId="27" xfId="0" applyFont="1" applyFill="1" applyBorder="1" applyAlignment="1">
      <alignment horizontal="center"/>
    </xf>
    <xf numFmtId="1" fontId="3" fillId="0" borderId="5" xfId="0" applyNumberFormat="1" applyFont="1" applyFill="1" applyBorder="1" applyAlignment="1">
      <alignment horizontal="center"/>
    </xf>
    <xf numFmtId="16" fontId="0" fillId="0" borderId="19" xfId="0" applyNumberFormat="1" applyFill="1" applyBorder="1"/>
    <xf numFmtId="16" fontId="0" fillId="0" borderId="16" xfId="0" applyNumberFormat="1" applyBorder="1"/>
    <xf numFmtId="1" fontId="0" fillId="0" borderId="17" xfId="0" applyNumberFormat="1" applyBorder="1" applyAlignment="1">
      <alignment horizontal="center"/>
    </xf>
    <xf numFmtId="49" fontId="0" fillId="0" borderId="43" xfId="0" applyNumberFormat="1" applyBorder="1"/>
    <xf numFmtId="164" fontId="10" fillId="0" borderId="0" xfId="0" applyFont="1"/>
    <xf numFmtId="164" fontId="9" fillId="0" borderId="0" xfId="0" applyFont="1"/>
    <xf numFmtId="164" fontId="9" fillId="2" borderId="11" xfId="0" applyFont="1" applyFill="1" applyBorder="1" applyAlignment="1">
      <alignment horizontal="center"/>
    </xf>
    <xf numFmtId="164" fontId="11" fillId="2" borderId="1" xfId="0" applyFont="1" applyFill="1" applyBorder="1" applyAlignment="1">
      <alignment horizontal="center"/>
    </xf>
    <xf numFmtId="164" fontId="9" fillId="2" borderId="1" xfId="0" applyFont="1" applyFill="1" applyBorder="1" applyAlignment="1">
      <alignment horizontal="center"/>
    </xf>
    <xf numFmtId="164" fontId="9" fillId="2" borderId="15" xfId="0" applyFont="1" applyFill="1" applyBorder="1" applyAlignment="1">
      <alignment horizontal="center"/>
    </xf>
    <xf numFmtId="1" fontId="12" fillId="0" borderId="23" xfId="0" applyNumberFormat="1" applyFont="1" applyBorder="1" applyAlignment="1">
      <alignment horizontal="center"/>
    </xf>
    <xf numFmtId="1" fontId="12" fillId="0" borderId="14" xfId="0" applyNumberFormat="1" applyFont="1" applyBorder="1" applyAlignment="1">
      <alignment horizontal="center"/>
    </xf>
    <xf numFmtId="1" fontId="12" fillId="0" borderId="6" xfId="0" applyNumberFormat="1" applyFont="1" applyBorder="1" applyAlignment="1">
      <alignment horizontal="center"/>
    </xf>
    <xf numFmtId="1" fontId="12" fillId="0" borderId="36" xfId="0" applyNumberFormat="1" applyFont="1" applyBorder="1" applyAlignment="1">
      <alignment horizontal="center"/>
    </xf>
    <xf numFmtId="1" fontId="9" fillId="0" borderId="0" xfId="0" applyNumberFormat="1" applyFont="1" applyFill="1" applyBorder="1" applyAlignment="1">
      <alignment horizontal="center"/>
    </xf>
    <xf numFmtId="164" fontId="9" fillId="2" borderId="11" xfId="0" applyFont="1" applyFill="1" applyBorder="1"/>
    <xf numFmtId="164" fontId="9" fillId="0" borderId="11" xfId="0" applyFont="1" applyBorder="1" applyAlignment="1">
      <alignment horizontal="center"/>
    </xf>
    <xf numFmtId="16" fontId="9" fillId="0" borderId="19" xfId="0" applyNumberFormat="1" applyFont="1" applyFill="1" applyBorder="1"/>
    <xf numFmtId="1" fontId="11" fillId="0" borderId="20" xfId="0" applyNumberFormat="1" applyFont="1" applyFill="1" applyBorder="1" applyAlignment="1">
      <alignment horizontal="center"/>
    </xf>
    <xf numFmtId="1" fontId="11" fillId="0" borderId="39" xfId="0" applyNumberFormat="1" applyFont="1" applyFill="1" applyBorder="1" applyAlignment="1">
      <alignment horizontal="center"/>
    </xf>
    <xf numFmtId="16" fontId="12" fillId="0" borderId="22" xfId="0" applyNumberFormat="1" applyFont="1" applyFill="1" applyBorder="1"/>
    <xf numFmtId="16" fontId="12" fillId="0" borderId="11" xfId="0" applyNumberFormat="1" applyFont="1" applyFill="1" applyBorder="1"/>
    <xf numFmtId="164" fontId="13" fillId="0" borderId="0" xfId="1" applyFont="1" applyBorder="1" applyAlignment="1">
      <alignment horizontal="center"/>
    </xf>
    <xf numFmtId="16" fontId="12" fillId="0" borderId="27" xfId="0" applyNumberFormat="1" applyFont="1" applyFill="1" applyBorder="1"/>
    <xf numFmtId="16" fontId="9" fillId="0" borderId="0" xfId="0" applyNumberFormat="1" applyFont="1" applyBorder="1"/>
    <xf numFmtId="1" fontId="9" fillId="0" borderId="0" xfId="0" applyNumberFormat="1" applyFont="1" applyBorder="1" applyAlignment="1">
      <alignment horizontal="center"/>
    </xf>
    <xf numFmtId="16" fontId="12" fillId="0" borderId="16" xfId="0" applyNumberFormat="1" applyFont="1" applyFill="1" applyBorder="1"/>
    <xf numFmtId="16" fontId="12" fillId="0" borderId="0" xfId="0" applyNumberFormat="1" applyFont="1" applyBorder="1"/>
    <xf numFmtId="164" fontId="9" fillId="0" borderId="11" xfId="1" applyFont="1" applyFill="1" applyBorder="1" applyAlignment="1">
      <alignment horizontal="center"/>
    </xf>
    <xf numFmtId="164" fontId="9" fillId="0" borderId="1" xfId="1" applyFont="1" applyFill="1" applyBorder="1" applyAlignment="1">
      <alignment horizontal="center"/>
    </xf>
    <xf numFmtId="164" fontId="14" fillId="2" borderId="1" xfId="0" applyFont="1" applyFill="1" applyBorder="1" applyAlignment="1">
      <alignment horizontal="center"/>
    </xf>
    <xf numFmtId="1" fontId="9" fillId="0" borderId="1" xfId="0" applyNumberFormat="1" applyFont="1" applyBorder="1" applyAlignment="1">
      <alignment horizontal="center" vertical="center"/>
    </xf>
    <xf numFmtId="1" fontId="9" fillId="0" borderId="15" xfId="0" applyNumberFormat="1" applyFont="1" applyBorder="1" applyAlignment="1">
      <alignment horizontal="center" vertical="center"/>
    </xf>
    <xf numFmtId="164" fontId="9" fillId="0" borderId="32" xfId="0" applyFont="1" applyFill="1" applyBorder="1" applyAlignment="1">
      <alignment horizontal="center"/>
    </xf>
    <xf numFmtId="1" fontId="9" fillId="0" borderId="33" xfId="0" applyNumberFormat="1" applyFont="1" applyBorder="1" applyAlignment="1">
      <alignment horizontal="center"/>
    </xf>
    <xf numFmtId="1" fontId="9" fillId="0" borderId="33" xfId="0" applyNumberFormat="1" applyFont="1" applyBorder="1" applyAlignment="1">
      <alignment horizontal="center" vertical="center"/>
    </xf>
    <xf numFmtId="1" fontId="9" fillId="0" borderId="34" xfId="0" applyNumberFormat="1" applyFont="1" applyBorder="1" applyAlignment="1">
      <alignment horizontal="center" vertical="center"/>
    </xf>
    <xf numFmtId="1" fontId="9" fillId="0" borderId="0" xfId="0" applyNumberFormat="1" applyFont="1" applyBorder="1"/>
    <xf numFmtId="164" fontId="13" fillId="0" borderId="0" xfId="0" applyFont="1"/>
    <xf numFmtId="164" fontId="13" fillId="0" borderId="0" xfId="1" applyFont="1" applyBorder="1" applyAlignment="1"/>
    <xf numFmtId="164" fontId="13" fillId="0" borderId="25" xfId="1" applyFont="1" applyBorder="1" applyAlignment="1">
      <alignment horizontal="center"/>
    </xf>
    <xf numFmtId="164" fontId="12" fillId="0" borderId="10" xfId="0" applyFont="1" applyBorder="1"/>
    <xf numFmtId="164" fontId="12" fillId="0" borderId="11" xfId="0" applyFont="1" applyBorder="1"/>
    <xf numFmtId="164" fontId="9" fillId="0" borderId="0" xfId="0" applyFont="1" applyBorder="1"/>
    <xf numFmtId="164" fontId="0" fillId="0" borderId="0" xfId="0"/>
    <xf numFmtId="16" fontId="12" fillId="0" borderId="11" xfId="0" applyNumberFormat="1" applyFont="1" applyBorder="1"/>
    <xf numFmtId="1" fontId="12" fillId="0" borderId="1" xfId="0" applyNumberFormat="1" applyFont="1" applyBorder="1" applyAlignment="1">
      <alignment horizontal="center"/>
    </xf>
    <xf numFmtId="1" fontId="12" fillId="0" borderId="15" xfId="0" applyNumberFormat="1" applyFont="1" applyBorder="1" applyAlignment="1">
      <alignment horizontal="center"/>
    </xf>
    <xf numFmtId="16" fontId="12" fillId="0" borderId="27" xfId="0" applyNumberFormat="1" applyFont="1" applyBorder="1"/>
    <xf numFmtId="1" fontId="12" fillId="0" borderId="5" xfId="0" applyNumberFormat="1" applyFont="1" applyBorder="1" applyAlignment="1">
      <alignment horizontal="center"/>
    </xf>
    <xf numFmtId="1" fontId="12" fillId="0" borderId="28" xfId="0" applyNumberFormat="1" applyFont="1" applyBorder="1" applyAlignment="1">
      <alignment horizontal="center"/>
    </xf>
    <xf numFmtId="16" fontId="12" fillId="0" borderId="16" xfId="0" applyNumberFormat="1" applyFont="1" applyBorder="1"/>
    <xf numFmtId="1" fontId="12" fillId="0" borderId="17" xfId="0" applyNumberFormat="1" applyFont="1" applyBorder="1" applyAlignment="1">
      <alignment horizontal="center"/>
    </xf>
    <xf numFmtId="1" fontId="12" fillId="0" borderId="18" xfId="0" applyNumberFormat="1" applyFont="1" applyBorder="1" applyAlignment="1">
      <alignment horizontal="center"/>
    </xf>
    <xf numFmtId="164" fontId="9" fillId="0" borderId="12" xfId="0" applyFont="1" applyBorder="1" applyAlignment="1">
      <alignment horizontal="center"/>
    </xf>
    <xf numFmtId="164" fontId="9" fillId="0" borderId="24" xfId="0" applyFon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" fontId="0" fillId="0" borderId="5" xfId="0" applyNumberFormat="1" applyBorder="1" applyAlignment="1">
      <alignment horizontal="center"/>
    </xf>
    <xf numFmtId="1" fontId="0" fillId="0" borderId="15" xfId="0" applyNumberFormat="1" applyBorder="1" applyAlignment="1">
      <alignment horizontal="center"/>
    </xf>
    <xf numFmtId="164" fontId="0" fillId="2" borderId="15" xfId="0" applyFill="1" applyBorder="1" applyAlignment="1">
      <alignment horizontal="center"/>
    </xf>
    <xf numFmtId="164" fontId="0" fillId="0" borderId="14" xfId="0" applyBorder="1" applyAlignment="1">
      <alignment horizontal="center"/>
    </xf>
    <xf numFmtId="164" fontId="0" fillId="0" borderId="10" xfId="0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6" fontId="8" fillId="0" borderId="16" xfId="0" applyNumberFormat="1" applyFont="1" applyBorder="1"/>
    <xf numFmtId="1" fontId="8" fillId="0" borderId="17" xfId="0" applyNumberFormat="1" applyFont="1" applyBorder="1" applyAlignment="1">
      <alignment horizontal="center"/>
    </xf>
    <xf numFmtId="1" fontId="8" fillId="0" borderId="18" xfId="0" applyNumberFormat="1" applyFont="1" applyBorder="1" applyAlignment="1">
      <alignment horizontal="center"/>
    </xf>
    <xf numFmtId="16" fontId="8" fillId="0" borderId="10" xfId="0" applyNumberFormat="1" applyFont="1" applyBorder="1"/>
    <xf numFmtId="1" fontId="8" fillId="0" borderId="23" xfId="0" applyNumberFormat="1" applyFont="1" applyBorder="1" applyAlignment="1">
      <alignment horizontal="center"/>
    </xf>
    <xf numFmtId="1" fontId="8" fillId="0" borderId="14" xfId="0" applyNumberFormat="1" applyFont="1" applyBorder="1" applyAlignment="1">
      <alignment horizontal="center"/>
    </xf>
    <xf numFmtId="16" fontId="8" fillId="0" borderId="11" xfId="0" applyNumberFormat="1" applyFont="1" applyBorder="1"/>
    <xf numFmtId="1" fontId="8" fillId="0" borderId="15" xfId="0" applyNumberFormat="1" applyFont="1" applyBorder="1" applyAlignment="1">
      <alignment horizontal="center"/>
    </xf>
    <xf numFmtId="16" fontId="0" fillId="0" borderId="12" xfId="0" applyNumberFormat="1" applyBorder="1"/>
    <xf numFmtId="1" fontId="0" fillId="0" borderId="13" xfId="0" applyNumberFormat="1" applyBorder="1" applyAlignment="1">
      <alignment horizontal="center"/>
    </xf>
    <xf numFmtId="1" fontId="0" fillId="0" borderId="24" xfId="0" applyNumberFormat="1" applyBorder="1" applyAlignment="1">
      <alignment horizontal="center"/>
    </xf>
    <xf numFmtId="16" fontId="12" fillId="0" borderId="22" xfId="0" applyNumberFormat="1" applyFont="1" applyBorder="1"/>
    <xf numFmtId="10" fontId="0" fillId="2" borderId="15" xfId="0" applyNumberFormat="1" applyFill="1" applyBorder="1"/>
    <xf numFmtId="1" fontId="0" fillId="0" borderId="0" xfId="0" applyNumberFormat="1"/>
    <xf numFmtId="164" fontId="8" fillId="0" borderId="1" xfId="0" applyFont="1" applyFill="1" applyBorder="1" applyAlignment="1">
      <alignment horizontal="left"/>
    </xf>
    <xf numFmtId="164" fontId="8" fillId="0" borderId="5" xfId="0" applyFont="1" applyFill="1" applyBorder="1" applyAlignment="1">
      <alignment horizontal="left"/>
    </xf>
    <xf numFmtId="1" fontId="8" fillId="0" borderId="5" xfId="0" applyNumberFormat="1" applyFont="1" applyFill="1" applyBorder="1" applyAlignment="1">
      <alignment horizontal="center"/>
    </xf>
    <xf numFmtId="164" fontId="8" fillId="0" borderId="19" xfId="0" applyFont="1" applyFill="1" applyBorder="1" applyAlignment="1">
      <alignment horizontal="left"/>
    </xf>
    <xf numFmtId="1" fontId="8" fillId="0" borderId="20" xfId="0" applyNumberFormat="1" applyFont="1" applyFill="1" applyBorder="1" applyAlignment="1">
      <alignment horizontal="center"/>
    </xf>
    <xf numFmtId="1" fontId="3" fillId="7" borderId="1" xfId="0" applyNumberFormat="1" applyFont="1" applyFill="1" applyBorder="1" applyAlignment="1">
      <alignment horizontal="center"/>
    </xf>
    <xf numFmtId="165" fontId="3" fillId="2" borderId="15" xfId="0" applyNumberFormat="1" applyFont="1" applyFill="1" applyBorder="1" applyAlignment="1">
      <alignment horizontal="center"/>
    </xf>
    <xf numFmtId="164" fontId="9" fillId="0" borderId="12" xfId="0" applyFont="1" applyBorder="1"/>
    <xf numFmtId="16" fontId="8" fillId="0" borderId="10" xfId="0" applyNumberFormat="1" applyFont="1" applyFill="1" applyBorder="1"/>
    <xf numFmtId="10" fontId="0" fillId="2" borderId="28" xfId="0" applyNumberFormat="1" applyFill="1" applyBorder="1"/>
    <xf numFmtId="164" fontId="8" fillId="0" borderId="6" xfId="0" applyFont="1" applyFill="1" applyBorder="1" applyAlignment="1">
      <alignment horizontal="left"/>
    </xf>
    <xf numFmtId="1" fontId="3" fillId="0" borderId="6" xfId="0" applyNumberFormat="1" applyFont="1" applyFill="1" applyBorder="1" applyAlignment="1">
      <alignment horizontal="center"/>
    </xf>
    <xf numFmtId="10" fontId="0" fillId="2" borderId="36" xfId="0" applyNumberFormat="1" applyFill="1" applyBorder="1"/>
    <xf numFmtId="164" fontId="0" fillId="0" borderId="19" xfId="0" applyFill="1" applyBorder="1" applyAlignment="1">
      <alignment horizontal="left"/>
    </xf>
    <xf numFmtId="10" fontId="0" fillId="2" borderId="21" xfId="0" applyNumberFormat="1" applyFill="1" applyBorder="1"/>
    <xf numFmtId="1" fontId="3" fillId="0" borderId="21" xfId="0" applyNumberFormat="1" applyFont="1" applyFill="1" applyBorder="1" applyAlignment="1">
      <alignment horizontal="center"/>
    </xf>
    <xf numFmtId="164" fontId="8" fillId="0" borderId="27" xfId="0" applyFont="1" applyFill="1" applyBorder="1" applyAlignment="1">
      <alignment horizontal="left"/>
    </xf>
    <xf numFmtId="164" fontId="8" fillId="0" borderId="27" xfId="0" applyFont="1" applyBorder="1"/>
    <xf numFmtId="164" fontId="8" fillId="2" borderId="5" xfId="0" applyFont="1" applyFill="1" applyBorder="1"/>
    <xf numFmtId="1" fontId="8" fillId="0" borderId="28" xfId="0" applyNumberFormat="1" applyFont="1" applyBorder="1" applyAlignment="1">
      <alignment horizontal="center"/>
    </xf>
    <xf numFmtId="1" fontId="9" fillId="2" borderId="1" xfId="0" applyNumberFormat="1" applyFont="1" applyFill="1" applyBorder="1"/>
    <xf numFmtId="164" fontId="12" fillId="0" borderId="11" xfId="0" applyFont="1" applyBorder="1" applyAlignment="1">
      <alignment horizontal="left"/>
    </xf>
    <xf numFmtId="164" fontId="12" fillId="0" borderId="16" xfId="0" applyFont="1" applyBorder="1" applyAlignment="1">
      <alignment horizontal="left"/>
    </xf>
    <xf numFmtId="1" fontId="12" fillId="0" borderId="6" xfId="0" applyNumberFormat="1" applyFont="1" applyFill="1" applyBorder="1" applyAlignment="1">
      <alignment horizontal="center"/>
    </xf>
    <xf numFmtId="1" fontId="12" fillId="0" borderId="40" xfId="0" applyNumberFormat="1" applyFont="1" applyFill="1" applyBorder="1" applyAlignment="1">
      <alignment horizontal="center"/>
    </xf>
    <xf numFmtId="1" fontId="12" fillId="0" borderId="17" xfId="0" applyNumberFormat="1" applyFont="1" applyFill="1" applyBorder="1" applyAlignment="1">
      <alignment horizontal="center"/>
    </xf>
    <xf numFmtId="1" fontId="8" fillId="0" borderId="23" xfId="0" applyNumberFormat="1" applyFont="1" applyFill="1" applyBorder="1" applyAlignment="1">
      <alignment horizontal="center"/>
    </xf>
    <xf numFmtId="1" fontId="8" fillId="0" borderId="1" xfId="0" applyNumberFormat="1" applyFont="1" applyFill="1" applyBorder="1" applyAlignment="1">
      <alignment horizontal="center"/>
    </xf>
    <xf numFmtId="164" fontId="8" fillId="0" borderId="10" xfId="1" applyFont="1" applyFill="1" applyBorder="1" applyAlignment="1">
      <alignment horizontal="left"/>
    </xf>
    <xf numFmtId="164" fontId="9" fillId="0" borderId="0" xfId="0" applyFont="1" applyFill="1"/>
    <xf numFmtId="49" fontId="9" fillId="0" borderId="43" xfId="0" applyNumberFormat="1" applyFont="1" applyFill="1" applyBorder="1"/>
    <xf numFmtId="164" fontId="11" fillId="2" borderId="15" xfId="0" applyFont="1" applyFill="1" applyBorder="1" applyAlignment="1">
      <alignment horizontal="center" wrapText="1"/>
    </xf>
    <xf numFmtId="9" fontId="1" fillId="2" borderId="34" xfId="3" applyFont="1" applyFill="1" applyBorder="1" applyAlignment="1">
      <alignment horizontal="center"/>
    </xf>
    <xf numFmtId="9" fontId="9" fillId="2" borderId="21" xfId="3" applyFont="1" applyFill="1" applyBorder="1" applyAlignment="1">
      <alignment horizontal="center"/>
    </xf>
    <xf numFmtId="1" fontId="0" fillId="0" borderId="1" xfId="0" applyNumberFormat="1" applyFont="1" applyFill="1" applyBorder="1" applyAlignment="1">
      <alignment horizontal="center" vertical="center"/>
    </xf>
    <xf numFmtId="1" fontId="0" fillId="0" borderId="15" xfId="0" applyNumberFormat="1" applyFont="1" applyFill="1" applyBorder="1" applyAlignment="1">
      <alignment horizontal="center" vertical="center"/>
    </xf>
    <xf numFmtId="164" fontId="3" fillId="2" borderId="15" xfId="0" applyFont="1" applyFill="1" applyBorder="1" applyAlignment="1">
      <alignment horizontal="center" wrapText="1"/>
    </xf>
    <xf numFmtId="9" fontId="0" fillId="2" borderId="21" xfId="3" applyFont="1" applyFill="1" applyBorder="1" applyAlignment="1">
      <alignment horizontal="center"/>
    </xf>
    <xf numFmtId="9" fontId="0" fillId="2" borderId="36" xfId="3" applyFont="1" applyFill="1" applyBorder="1" applyAlignment="1">
      <alignment horizontal="center"/>
    </xf>
    <xf numFmtId="9" fontId="0" fillId="2" borderId="15" xfId="3" applyFont="1" applyFill="1" applyBorder="1" applyAlignment="1">
      <alignment horizontal="center"/>
    </xf>
    <xf numFmtId="9" fontId="0" fillId="2" borderId="28" xfId="3" applyFont="1" applyFill="1" applyBorder="1" applyAlignment="1">
      <alignment horizontal="center"/>
    </xf>
    <xf numFmtId="16" fontId="3" fillId="0" borderId="27" xfId="0" applyNumberFormat="1" applyFont="1" applyFill="1" applyBorder="1" applyAlignment="1">
      <alignment horizontal="left"/>
    </xf>
    <xf numFmtId="1" fontId="3" fillId="0" borderId="28" xfId="0" applyNumberFormat="1" applyFont="1" applyFill="1" applyBorder="1" applyAlignment="1">
      <alignment horizontal="center"/>
    </xf>
    <xf numFmtId="16" fontId="3" fillId="0" borderId="19" xfId="0" applyNumberFormat="1" applyFont="1" applyFill="1" applyBorder="1"/>
    <xf numFmtId="165" fontId="0" fillId="2" borderId="14" xfId="3" applyNumberFormat="1" applyFont="1" applyFill="1" applyBorder="1" applyAlignment="1">
      <alignment horizontal="center"/>
    </xf>
    <xf numFmtId="165" fontId="0" fillId="2" borderId="36" xfId="3" applyNumberFormat="1" applyFont="1" applyFill="1" applyBorder="1" applyAlignment="1">
      <alignment horizontal="center"/>
    </xf>
    <xf numFmtId="165" fontId="0" fillId="2" borderId="35" xfId="3" applyNumberFormat="1" applyFont="1" applyFill="1" applyBorder="1" applyAlignment="1">
      <alignment horizontal="center"/>
    </xf>
    <xf numFmtId="165" fontId="8" fillId="0" borderId="21" xfId="3" applyNumberFormat="1" applyFont="1" applyFill="1" applyBorder="1" applyAlignment="1">
      <alignment horizontal="center"/>
    </xf>
    <xf numFmtId="1" fontId="8" fillId="0" borderId="17" xfId="0" applyNumberFormat="1" applyFont="1" applyFill="1" applyBorder="1" applyAlignment="1">
      <alignment horizontal="center"/>
    </xf>
    <xf numFmtId="9" fontId="8" fillId="0" borderId="18" xfId="3" applyFont="1" applyBorder="1" applyAlignment="1">
      <alignment horizontal="center"/>
    </xf>
    <xf numFmtId="9" fontId="0" fillId="2" borderId="14" xfId="3" applyFont="1" applyFill="1" applyBorder="1" applyAlignment="1">
      <alignment horizontal="center"/>
    </xf>
    <xf numFmtId="16" fontId="8" fillId="0" borderId="11" xfId="0" applyNumberFormat="1" applyFont="1" applyFill="1" applyBorder="1" applyAlignment="1">
      <alignment horizontal="left"/>
    </xf>
    <xf numFmtId="1" fontId="0" fillId="0" borderId="24" xfId="0" applyNumberFormat="1" applyFill="1" applyBorder="1" applyAlignment="1">
      <alignment horizontal="center"/>
    </xf>
    <xf numFmtId="16" fontId="12" fillId="0" borderId="0" xfId="0" applyNumberFormat="1" applyFont="1" applyFill="1" applyBorder="1"/>
    <xf numFmtId="1" fontId="12" fillId="0" borderId="0" xfId="0" applyNumberFormat="1" applyFont="1" applyFill="1" applyBorder="1" applyAlignment="1">
      <alignment horizontal="center"/>
    </xf>
    <xf numFmtId="9" fontId="12" fillId="0" borderId="0" xfId="3" applyFont="1" applyFill="1" applyBorder="1" applyAlignment="1">
      <alignment horizontal="center"/>
    </xf>
    <xf numFmtId="165" fontId="8" fillId="0" borderId="21" xfId="0" applyNumberFormat="1" applyFont="1" applyFill="1" applyBorder="1"/>
    <xf numFmtId="164" fontId="0" fillId="0" borderId="29" xfId="1" applyFont="1" applyFill="1" applyBorder="1" applyAlignment="1">
      <alignment horizontal="center"/>
    </xf>
    <xf numFmtId="164" fontId="0" fillId="0" borderId="30" xfId="1" applyFont="1" applyFill="1" applyBorder="1" applyAlignment="1">
      <alignment horizontal="center"/>
    </xf>
    <xf numFmtId="164" fontId="0" fillId="0" borderId="44" xfId="1" applyFont="1" applyFill="1" applyBorder="1" applyAlignment="1">
      <alignment horizontal="center"/>
    </xf>
    <xf numFmtId="164" fontId="0" fillId="0" borderId="45" xfId="1" applyFont="1" applyBorder="1" applyAlignment="1">
      <alignment horizontal="center"/>
    </xf>
    <xf numFmtId="164" fontId="0" fillId="0" borderId="30" xfId="1" applyFont="1" applyBorder="1" applyAlignment="1">
      <alignment horizontal="center"/>
    </xf>
    <xf numFmtId="164" fontId="0" fillId="0" borderId="44" xfId="1" applyFont="1" applyBorder="1" applyAlignment="1">
      <alignment horizontal="center"/>
    </xf>
    <xf numFmtId="164" fontId="0" fillId="0" borderId="31" xfId="1" applyFont="1" applyBorder="1" applyAlignment="1">
      <alignment horizontal="center"/>
    </xf>
    <xf numFmtId="164" fontId="0" fillId="2" borderId="5" xfId="1" applyFont="1" applyFill="1" applyBorder="1" applyAlignment="1">
      <alignment horizontal="center"/>
    </xf>
    <xf numFmtId="1" fontId="0" fillId="2" borderId="5" xfId="1" applyNumberFormat="1" applyFont="1" applyFill="1" applyBorder="1" applyAlignment="1">
      <alignment horizontal="center"/>
    </xf>
    <xf numFmtId="1" fontId="8" fillId="0" borderId="5" xfId="1" applyNumberFormat="1" applyFont="1" applyBorder="1" applyAlignment="1">
      <alignment horizontal="center"/>
    </xf>
    <xf numFmtId="1" fontId="8" fillId="0" borderId="28" xfId="1" applyNumberFormat="1" applyFont="1" applyBorder="1" applyAlignment="1">
      <alignment horizontal="center"/>
    </xf>
    <xf numFmtId="1" fontId="8" fillId="0" borderId="20" xfId="1" applyNumberFormat="1" applyFont="1" applyBorder="1" applyAlignment="1">
      <alignment horizontal="center"/>
    </xf>
    <xf numFmtId="1" fontId="8" fillId="0" borderId="21" xfId="1" applyNumberFormat="1" applyFont="1" applyBorder="1" applyAlignment="1">
      <alignment horizontal="center"/>
    </xf>
    <xf numFmtId="16" fontId="0" fillId="0" borderId="11" xfId="0" applyNumberFormat="1" applyFont="1" applyBorder="1" applyAlignment="1">
      <alignment horizontal="left"/>
    </xf>
    <xf numFmtId="164" fontId="0" fillId="2" borderId="6" xfId="0" applyFill="1" applyBorder="1"/>
    <xf numFmtId="164" fontId="0" fillId="0" borderId="19" xfId="1" applyFont="1" applyFill="1" applyBorder="1"/>
    <xf numFmtId="164" fontId="0" fillId="2" borderId="20" xfId="0" applyFill="1" applyBorder="1"/>
    <xf numFmtId="1" fontId="12" fillId="0" borderId="1" xfId="0" applyNumberFormat="1" applyFont="1" applyBorder="1" applyAlignment="1">
      <alignment horizontal="center" vertical="center"/>
    </xf>
    <xf numFmtId="1" fontId="12" fillId="0" borderId="15" xfId="0" applyNumberFormat="1" applyFont="1" applyBorder="1" applyAlignment="1">
      <alignment horizontal="center" vertical="center"/>
    </xf>
    <xf numFmtId="1" fontId="9" fillId="2" borderId="17" xfId="0" applyNumberFormat="1" applyFont="1" applyFill="1" applyBorder="1"/>
    <xf numFmtId="1" fontId="0" fillId="0" borderId="17" xfId="0" applyNumberFormat="1" applyFont="1" applyBorder="1" applyAlignment="1">
      <alignment horizontal="center" vertical="center"/>
    </xf>
    <xf numFmtId="1" fontId="0" fillId="0" borderId="18" xfId="0" applyNumberFormat="1" applyFont="1" applyBorder="1" applyAlignment="1">
      <alignment horizontal="center" vertical="center"/>
    </xf>
    <xf numFmtId="16" fontId="8" fillId="0" borderId="0" xfId="0" applyNumberFormat="1" applyFont="1" applyFill="1" applyBorder="1"/>
    <xf numFmtId="165" fontId="8" fillId="0" borderId="0" xfId="3" applyNumberFormat="1" applyFont="1" applyFill="1" applyBorder="1" applyAlignment="1">
      <alignment horizontal="center"/>
    </xf>
    <xf numFmtId="164" fontId="0" fillId="0" borderId="0" xfId="0"/>
    <xf numFmtId="164" fontId="0" fillId="0" borderId="27" xfId="0" applyNumberFormat="1" applyBorder="1" applyAlignment="1">
      <alignment horizontal="center"/>
    </xf>
    <xf numFmtId="1" fontId="0" fillId="0" borderId="28" xfId="0" applyNumberFormat="1" applyBorder="1" applyAlignment="1">
      <alignment horizontal="center"/>
    </xf>
    <xf numFmtId="164" fontId="0" fillId="2" borderId="15" xfId="0" applyFill="1" applyBorder="1" applyAlignment="1">
      <alignment horizontal="center"/>
    </xf>
    <xf numFmtId="164" fontId="0" fillId="0" borderId="11" xfId="0" applyBorder="1" applyAlignment="1">
      <alignment horizontal="center"/>
    </xf>
    <xf numFmtId="164" fontId="0" fillId="0" borderId="11" xfId="0" applyFont="1" applyFill="1" applyBorder="1" applyAlignment="1">
      <alignment horizontal="center"/>
    </xf>
    <xf numFmtId="1" fontId="0" fillId="0" borderId="1" xfId="0" applyNumberFormat="1" applyFont="1" applyFill="1" applyBorder="1" applyAlignment="1">
      <alignment horizontal="center" vertical="center"/>
    </xf>
    <xf numFmtId="164" fontId="0" fillId="0" borderId="1" xfId="0" applyFont="1" applyFill="1" applyBorder="1" applyAlignment="1">
      <alignment horizontal="center" vertical="center"/>
    </xf>
    <xf numFmtId="164" fontId="8" fillId="0" borderId="19" xfId="0" applyFont="1" applyBorder="1"/>
    <xf numFmtId="164" fontId="11" fillId="2" borderId="13" xfId="0" applyFont="1" applyFill="1" applyBorder="1" applyAlignment="1">
      <alignment horizontal="center"/>
    </xf>
    <xf numFmtId="164" fontId="9" fillId="2" borderId="13" xfId="0" applyFont="1" applyFill="1" applyBorder="1" applyAlignment="1">
      <alignment horizontal="center"/>
    </xf>
    <xf numFmtId="164" fontId="8" fillId="2" borderId="20" xfId="0" applyFont="1" applyFill="1" applyBorder="1"/>
    <xf numFmtId="1" fontId="8" fillId="0" borderId="21" xfId="0" applyNumberFormat="1" applyFont="1" applyBorder="1" applyAlignment="1">
      <alignment horizontal="center"/>
    </xf>
    <xf numFmtId="164" fontId="0" fillId="0" borderId="23" xfId="0" applyBorder="1" applyAlignment="1">
      <alignment horizontal="center"/>
    </xf>
    <xf numFmtId="10" fontId="12" fillId="0" borderId="17" xfId="3" applyNumberFormat="1" applyFont="1" applyFill="1" applyBorder="1" applyAlignment="1">
      <alignment horizontal="center"/>
    </xf>
    <xf numFmtId="16" fontId="9" fillId="0" borderId="19" xfId="0" applyNumberFormat="1" applyFont="1" applyBorder="1"/>
    <xf numFmtId="1" fontId="9" fillId="0" borderId="20" xfId="0" applyNumberFormat="1" applyFont="1" applyBorder="1" applyAlignment="1">
      <alignment horizontal="center"/>
    </xf>
    <xf numFmtId="1" fontId="9" fillId="0" borderId="21" xfId="0" applyNumberFormat="1" applyFont="1" applyBorder="1" applyAlignment="1">
      <alignment horizontal="center"/>
    </xf>
    <xf numFmtId="164" fontId="12" fillId="0" borderId="19" xfId="0" applyFont="1" applyBorder="1" applyAlignment="1">
      <alignment horizontal="left"/>
    </xf>
    <xf numFmtId="1" fontId="12" fillId="2" borderId="20" xfId="0" applyNumberFormat="1" applyFont="1" applyFill="1" applyBorder="1"/>
    <xf numFmtId="1" fontId="12" fillId="0" borderId="20" xfId="0" applyNumberFormat="1" applyFont="1" applyBorder="1" applyAlignment="1">
      <alignment horizontal="center" vertical="center"/>
    </xf>
    <xf numFmtId="1" fontId="12" fillId="0" borderId="21" xfId="0" applyNumberFormat="1" applyFont="1" applyBorder="1" applyAlignment="1">
      <alignment horizontal="center" vertical="center"/>
    </xf>
    <xf numFmtId="1" fontId="0" fillId="0" borderId="5" xfId="0" applyNumberFormat="1" applyFont="1" applyBorder="1" applyAlignment="1">
      <alignment horizontal="center"/>
    </xf>
    <xf numFmtId="1" fontId="8" fillId="0" borderId="17" xfId="0" applyNumberFormat="1" applyFont="1" applyBorder="1" applyAlignment="1">
      <alignment horizontal="center" vertical="center"/>
    </xf>
    <xf numFmtId="16" fontId="8" fillId="0" borderId="19" xfId="0" applyNumberFormat="1" applyFont="1" applyBorder="1"/>
    <xf numFmtId="1" fontId="8" fillId="0" borderId="20" xfId="0" applyNumberFormat="1" applyFont="1" applyBorder="1" applyAlignment="1">
      <alignment horizontal="center"/>
    </xf>
    <xf numFmtId="1" fontId="8" fillId="0" borderId="33" xfId="0" applyNumberFormat="1" applyFont="1" applyBorder="1" applyAlignment="1">
      <alignment horizontal="center"/>
    </xf>
    <xf numFmtId="1" fontId="8" fillId="0" borderId="34" xfId="0" applyNumberFormat="1" applyFont="1" applyBorder="1" applyAlignment="1">
      <alignment horizontal="center"/>
    </xf>
    <xf numFmtId="16" fontId="8" fillId="0" borderId="27" xfId="0" applyNumberFormat="1" applyFont="1" applyFill="1" applyBorder="1" applyAlignment="1">
      <alignment horizontal="left"/>
    </xf>
    <xf numFmtId="1" fontId="8" fillId="0" borderId="28" xfId="0" applyNumberFormat="1" applyFont="1" applyFill="1" applyBorder="1" applyAlignment="1">
      <alignment horizontal="center"/>
    </xf>
    <xf numFmtId="1" fontId="8" fillId="0" borderId="21" xfId="0" applyNumberFormat="1" applyFont="1" applyFill="1" applyBorder="1" applyAlignment="1">
      <alignment horizontal="center"/>
    </xf>
    <xf numFmtId="1" fontId="0" fillId="0" borderId="0" xfId="0" applyNumberFormat="1" applyAlignment="1">
      <alignment horizontal="left"/>
    </xf>
    <xf numFmtId="164" fontId="8" fillId="0" borderId="0" xfId="0" applyFont="1" applyAlignment="1">
      <alignment horizontal="left"/>
    </xf>
    <xf numFmtId="164" fontId="0" fillId="0" borderId="0" xfId="0" applyAlignment="1">
      <alignment horizontal="left"/>
    </xf>
    <xf numFmtId="164" fontId="0" fillId="2" borderId="27" xfId="1" applyFont="1" applyFill="1" applyBorder="1" applyAlignment="1">
      <alignment horizontal="center"/>
    </xf>
    <xf numFmtId="164" fontId="0" fillId="2" borderId="28" xfId="1" applyFont="1" applyFill="1" applyBorder="1" applyAlignment="1">
      <alignment horizontal="center"/>
    </xf>
    <xf numFmtId="1" fontId="8" fillId="0" borderId="46" xfId="1" applyNumberFormat="1" applyFont="1" applyFill="1" applyBorder="1" applyAlignment="1">
      <alignment horizontal="center"/>
    </xf>
    <xf numFmtId="164" fontId="0" fillId="0" borderId="14" xfId="0" applyBorder="1" applyAlignment="1">
      <alignment horizontal="center"/>
    </xf>
    <xf numFmtId="164" fontId="0" fillId="0" borderId="10" xfId="0" applyBorder="1" applyAlignment="1">
      <alignment horizontal="center"/>
    </xf>
    <xf numFmtId="1" fontId="0" fillId="0" borderId="1" xfId="2" applyNumberFormat="1" applyFont="1" applyBorder="1" applyAlignment="1">
      <alignment horizontal="center"/>
    </xf>
    <xf numFmtId="164" fontId="0" fillId="2" borderId="28" xfId="0" applyFill="1" applyBorder="1" applyAlignment="1">
      <alignment horizontal="center"/>
    </xf>
    <xf numFmtId="164" fontId="0" fillId="2" borderId="5" xfId="0" applyFill="1" applyBorder="1" applyAlignment="1">
      <alignment horizontal="center"/>
    </xf>
    <xf numFmtId="164" fontId="0" fillId="2" borderId="27" xfId="0" applyFill="1" applyBorder="1" applyAlignment="1">
      <alignment horizontal="center"/>
    </xf>
    <xf numFmtId="1" fontId="0" fillId="0" borderId="18" xfId="0" applyNumberFormat="1" applyBorder="1" applyAlignment="1">
      <alignment horizontal="center"/>
    </xf>
    <xf numFmtId="16" fontId="0" fillId="0" borderId="16" xfId="0" applyNumberFormat="1" applyBorder="1" applyAlignment="1">
      <alignment horizontal="center"/>
    </xf>
    <xf numFmtId="1" fontId="0" fillId="0" borderId="17" xfId="0" applyNumberFormat="1" applyBorder="1" applyAlignment="1">
      <alignment horizontal="center"/>
    </xf>
    <xf numFmtId="164" fontId="8" fillId="0" borderId="32" xfId="0" applyFont="1" applyBorder="1"/>
    <xf numFmtId="164" fontId="8" fillId="2" borderId="33" xfId="0" applyFont="1" applyFill="1" applyBorder="1"/>
    <xf numFmtId="164" fontId="8" fillId="2" borderId="17" xfId="0" applyFont="1" applyFill="1" applyBorder="1"/>
    <xf numFmtId="1" fontId="0" fillId="0" borderId="15" xfId="1" applyNumberFormat="1" applyFont="1" applyBorder="1" applyAlignment="1">
      <alignment horizontal="center"/>
    </xf>
    <xf numFmtId="16" fontId="0" fillId="0" borderId="11" xfId="0" applyNumberFormat="1" applyBorder="1" applyAlignment="1">
      <alignment horizontal="center"/>
    </xf>
    <xf numFmtId="16" fontId="0" fillId="0" borderId="27" xfId="0" applyNumberFormat="1" applyBorder="1" applyAlignment="1">
      <alignment horizontal="center"/>
    </xf>
    <xf numFmtId="1" fontId="8" fillId="0" borderId="36" xfId="0" applyNumberFormat="1" applyFont="1" applyFill="1" applyBorder="1" applyAlignment="1">
      <alignment horizontal="center"/>
    </xf>
    <xf numFmtId="16" fontId="8" fillId="0" borderId="22" xfId="0" applyNumberFormat="1" applyFont="1" applyBorder="1"/>
    <xf numFmtId="164" fontId="0" fillId="0" borderId="1" xfId="1" applyFont="1" applyBorder="1" applyAlignment="1">
      <alignment horizontal="center"/>
    </xf>
    <xf numFmtId="1" fontId="3" fillId="0" borderId="36" xfId="0" applyNumberFormat="1" applyFont="1" applyFill="1" applyBorder="1" applyAlignment="1">
      <alignment horizontal="center"/>
    </xf>
    <xf numFmtId="164" fontId="0" fillId="0" borderId="5" xfId="1" applyFont="1" applyBorder="1" applyAlignment="1">
      <alignment horizontal="center"/>
    </xf>
    <xf numFmtId="1" fontId="0" fillId="0" borderId="28" xfId="1" applyNumberFormat="1" applyFont="1" applyBorder="1" applyAlignment="1">
      <alignment horizontal="center"/>
    </xf>
    <xf numFmtId="1" fontId="0" fillId="0" borderId="15" xfId="0" applyNumberFormat="1" applyFont="1" applyBorder="1" applyAlignment="1">
      <alignment horizontal="center"/>
    </xf>
    <xf numFmtId="164" fontId="1" fillId="0" borderId="11" xfId="1" applyFont="1" applyFill="1" applyBorder="1" applyAlignment="1">
      <alignment horizontal="center"/>
    </xf>
    <xf numFmtId="164" fontId="0" fillId="7" borderId="1" xfId="0" applyFont="1" applyFill="1" applyBorder="1" applyAlignment="1">
      <alignment horizontal="center"/>
    </xf>
    <xf numFmtId="16" fontId="3" fillId="0" borderId="22" xfId="0" applyNumberFormat="1" applyFont="1" applyBorder="1" applyAlignment="1">
      <alignment horizontal="center"/>
    </xf>
    <xf numFmtId="164" fontId="3" fillId="7" borderId="6" xfId="0" applyFont="1" applyFill="1" applyBorder="1" applyAlignment="1">
      <alignment horizontal="center"/>
    </xf>
    <xf numFmtId="1" fontId="3" fillId="0" borderId="36" xfId="0" applyNumberFormat="1" applyFont="1" applyBorder="1" applyAlignment="1">
      <alignment horizontal="center"/>
    </xf>
    <xf numFmtId="164" fontId="3" fillId="0" borderId="11" xfId="0" applyFont="1" applyBorder="1" applyAlignment="1">
      <alignment horizontal="center"/>
    </xf>
    <xf numFmtId="164" fontId="3" fillId="7" borderId="1" xfId="0" applyFont="1" applyFill="1" applyBorder="1" applyAlignment="1">
      <alignment horizontal="center"/>
    </xf>
    <xf numFmtId="1" fontId="3" fillId="0" borderId="15" xfId="0" applyNumberFormat="1" applyFont="1" applyBorder="1" applyAlignment="1">
      <alignment horizontal="center"/>
    </xf>
    <xf numFmtId="165" fontId="12" fillId="2" borderId="36" xfId="3" applyNumberFormat="1" applyFont="1" applyFill="1" applyBorder="1" applyAlignment="1">
      <alignment horizontal="center"/>
    </xf>
    <xf numFmtId="164" fontId="0" fillId="2" borderId="27" xfId="0" applyFont="1" applyFill="1" applyBorder="1" applyAlignment="1">
      <alignment horizontal="center"/>
    </xf>
    <xf numFmtId="164" fontId="3" fillId="2" borderId="5" xfId="0" applyFont="1" applyFill="1" applyBorder="1" applyAlignment="1">
      <alignment horizontal="center"/>
    </xf>
    <xf numFmtId="164" fontId="3" fillId="2" borderId="28" xfId="0" applyFont="1" applyFill="1" applyBorder="1" applyAlignment="1">
      <alignment horizontal="center" wrapText="1"/>
    </xf>
    <xf numFmtId="164" fontId="0" fillId="0" borderId="17" xfId="1" applyFont="1" applyBorder="1" applyAlignment="1">
      <alignment horizontal="center"/>
    </xf>
    <xf numFmtId="1" fontId="0" fillId="0" borderId="18" xfId="1" applyNumberFormat="1" applyFont="1" applyBorder="1" applyAlignment="1">
      <alignment horizontal="center"/>
    </xf>
    <xf numFmtId="1" fontId="0" fillId="0" borderId="47" xfId="0" applyNumberFormat="1" applyBorder="1" applyAlignment="1">
      <alignment horizontal="center"/>
    </xf>
    <xf numFmtId="164" fontId="0" fillId="2" borderId="21" xfId="0" applyFill="1" applyBorder="1"/>
    <xf numFmtId="1" fontId="8" fillId="0" borderId="0" xfId="0" applyNumberFormat="1" applyFont="1" applyBorder="1" applyAlignment="1">
      <alignment horizontal="center"/>
    </xf>
    <xf numFmtId="2" fontId="0" fillId="0" borderId="0" xfId="0" applyNumberFormat="1"/>
    <xf numFmtId="164" fontId="1" fillId="0" borderId="11" xfId="1" applyNumberFormat="1" applyFont="1" applyBorder="1" applyAlignment="1">
      <alignment horizontal="center"/>
    </xf>
    <xf numFmtId="16" fontId="8" fillId="0" borderId="48" xfId="0" applyNumberFormat="1" applyFont="1" applyFill="1" applyBorder="1" applyAlignment="1">
      <alignment horizontal="left"/>
    </xf>
    <xf numFmtId="1" fontId="3" fillId="0" borderId="38" xfId="0" applyNumberFormat="1" applyFont="1" applyFill="1" applyBorder="1" applyAlignment="1">
      <alignment horizontal="center"/>
    </xf>
    <xf numFmtId="1" fontId="0" fillId="0" borderId="5" xfId="1" applyNumberFormat="1" applyFont="1" applyFill="1" applyBorder="1" applyAlignment="1">
      <alignment horizontal="center"/>
    </xf>
    <xf numFmtId="1" fontId="0" fillId="0" borderId="5" xfId="0" applyNumberFormat="1" applyBorder="1" applyAlignment="1">
      <alignment horizontal="center"/>
    </xf>
    <xf numFmtId="1" fontId="0" fillId="0" borderId="1" xfId="0" applyNumberFormat="1" applyFill="1" applyBorder="1" applyAlignment="1">
      <alignment horizontal="center"/>
    </xf>
    <xf numFmtId="16" fontId="0" fillId="0" borderId="11" xfId="0" applyNumberFormat="1" applyFill="1" applyBorder="1" applyAlignment="1">
      <alignment horizontal="center"/>
    </xf>
    <xf numFmtId="1" fontId="0" fillId="0" borderId="1" xfId="2" applyNumberFormat="1" applyFont="1" applyBorder="1" applyAlignment="1">
      <alignment horizontal="center"/>
    </xf>
    <xf numFmtId="16" fontId="0" fillId="0" borderId="27" xfId="0" applyNumberFormat="1" applyBorder="1" applyAlignment="1">
      <alignment horizontal="center"/>
    </xf>
    <xf numFmtId="1" fontId="3" fillId="0" borderId="5" xfId="0" applyNumberFormat="1" applyFont="1" applyFill="1" applyBorder="1" applyAlignment="1">
      <alignment horizontal="center"/>
    </xf>
    <xf numFmtId="1" fontId="3" fillId="0" borderId="1" xfId="0" applyNumberFormat="1" applyFont="1" applyFill="1" applyBorder="1" applyAlignment="1">
      <alignment horizontal="center"/>
    </xf>
    <xf numFmtId="16" fontId="0" fillId="0" borderId="27" xfId="0" applyNumberFormat="1" applyBorder="1" applyAlignment="1">
      <alignment horizontal="center"/>
    </xf>
    <xf numFmtId="164" fontId="0" fillId="7" borderId="1" xfId="1" applyFont="1" applyFill="1" applyBorder="1" applyAlignment="1">
      <alignment horizontal="center"/>
    </xf>
    <xf numFmtId="1" fontId="0" fillId="7" borderId="15" xfId="0" applyNumberFormat="1" applyFill="1" applyBorder="1" applyAlignment="1">
      <alignment horizontal="center"/>
    </xf>
    <xf numFmtId="1" fontId="0" fillId="7" borderId="15" xfId="1" applyNumberFormat="1" applyFont="1" applyFill="1" applyBorder="1" applyAlignment="1">
      <alignment horizontal="center"/>
    </xf>
    <xf numFmtId="0" fontId="0" fillId="0" borderId="5" xfId="0" applyNumberFormat="1" applyBorder="1" applyAlignment="1">
      <alignment horizontal="center"/>
    </xf>
    <xf numFmtId="164" fontId="0" fillId="0" borderId="5" xfId="1" applyFont="1" applyFill="1" applyBorder="1" applyAlignment="1">
      <alignment horizontal="center"/>
    </xf>
    <xf numFmtId="164" fontId="0" fillId="0" borderId="19" xfId="1" applyFont="1" applyBorder="1" applyAlignment="1">
      <alignment horizontal="center"/>
    </xf>
    <xf numFmtId="164" fontId="0" fillId="0" borderId="5" xfId="0" applyBorder="1" applyAlignment="1">
      <alignment horizontal="center"/>
    </xf>
    <xf numFmtId="1" fontId="0" fillId="0" borderId="15" xfId="0" applyNumberFormat="1" applyBorder="1" applyAlignment="1">
      <alignment horizontal="center"/>
    </xf>
    <xf numFmtId="164" fontId="0" fillId="0" borderId="0" xfId="0"/>
    <xf numFmtId="1" fontId="0" fillId="0" borderId="1" xfId="0" applyNumberFormat="1" applyBorder="1" applyAlignment="1">
      <alignment horizontal="center"/>
    </xf>
    <xf numFmtId="164" fontId="0" fillId="2" borderId="1" xfId="0" applyFill="1" applyBorder="1" applyAlignment="1">
      <alignment horizontal="center"/>
    </xf>
    <xf numFmtId="164" fontId="0" fillId="2" borderId="11" xfId="0" applyFill="1" applyBorder="1" applyAlignment="1">
      <alignment horizontal="center"/>
    </xf>
    <xf numFmtId="16" fontId="0" fillId="0" borderId="11" xfId="0" applyNumberFormat="1" applyBorder="1" applyAlignment="1">
      <alignment horizontal="center"/>
    </xf>
    <xf numFmtId="164" fontId="8" fillId="0" borderId="0" xfId="0" applyFont="1"/>
    <xf numFmtId="1" fontId="8" fillId="0" borderId="1" xfId="0" applyNumberFormat="1" applyFont="1" applyFill="1" applyBorder="1" applyAlignment="1">
      <alignment horizontal="center"/>
    </xf>
    <xf numFmtId="164" fontId="0" fillId="0" borderId="11" xfId="0" applyNumberFormat="1" applyBorder="1" applyAlignment="1">
      <alignment horizontal="center"/>
    </xf>
    <xf numFmtId="164" fontId="0" fillId="2" borderId="20" xfId="1" applyFont="1" applyFill="1" applyBorder="1" applyAlignment="1">
      <alignment horizontal="center"/>
    </xf>
    <xf numFmtId="1" fontId="0" fillId="2" borderId="20" xfId="1" applyNumberFormat="1" applyFont="1" applyFill="1" applyBorder="1" applyAlignment="1">
      <alignment horizontal="center"/>
    </xf>
    <xf numFmtId="164" fontId="0" fillId="0" borderId="1" xfId="1" applyFont="1" applyFill="1" applyBorder="1" applyAlignment="1">
      <alignment horizontal="center"/>
    </xf>
    <xf numFmtId="0" fontId="0" fillId="0" borderId="1" xfId="0" applyNumberFormat="1" applyBorder="1" applyAlignment="1">
      <alignment horizontal="center"/>
    </xf>
    <xf numFmtId="1" fontId="0" fillId="0" borderId="20" xfId="1" applyNumberFormat="1" applyFont="1" applyBorder="1" applyAlignment="1">
      <alignment horizontal="center"/>
    </xf>
    <xf numFmtId="1" fontId="0" fillId="0" borderId="21" xfId="1" applyNumberFormat="1" applyFont="1" applyBorder="1" applyAlignment="1">
      <alignment horizontal="center"/>
    </xf>
    <xf numFmtId="16" fontId="0" fillId="0" borderId="11" xfId="0" applyNumberFormat="1" applyFont="1" applyFill="1" applyBorder="1" applyAlignment="1">
      <alignment horizontal="center"/>
    </xf>
    <xf numFmtId="1" fontId="0" fillId="0" borderId="46" xfId="0" applyNumberFormat="1" applyFill="1" applyBorder="1" applyAlignment="1">
      <alignment horizontal="center"/>
    </xf>
    <xf numFmtId="164" fontId="0" fillId="0" borderId="23" xfId="0" applyBorder="1" applyAlignment="1">
      <alignment horizontal="center"/>
    </xf>
    <xf numFmtId="164" fontId="0" fillId="0" borderId="23" xfId="0" applyBorder="1" applyAlignment="1">
      <alignment horizontal="center"/>
    </xf>
    <xf numFmtId="164" fontId="0" fillId="0" borderId="1" xfId="0" applyBorder="1" applyAlignment="1">
      <alignment horizontal="center"/>
    </xf>
    <xf numFmtId="164" fontId="0" fillId="0" borderId="15" xfId="0" applyBorder="1" applyAlignment="1">
      <alignment horizontal="center"/>
    </xf>
    <xf numFmtId="16" fontId="0" fillId="0" borderId="32" xfId="0" applyNumberFormat="1" applyBorder="1"/>
    <xf numFmtId="1" fontId="0" fillId="0" borderId="23" xfId="0" applyNumberFormat="1" applyFill="1" applyBorder="1" applyAlignment="1">
      <alignment horizontal="center"/>
    </xf>
    <xf numFmtId="1" fontId="0" fillId="0" borderId="14" xfId="0" applyNumberFormat="1" applyFill="1" applyBorder="1" applyAlignment="1">
      <alignment horizontal="center"/>
    </xf>
    <xf numFmtId="16" fontId="0" fillId="0" borderId="16" xfId="0" applyNumberFormat="1" applyFill="1" applyBorder="1" applyAlignment="1">
      <alignment horizontal="center"/>
    </xf>
    <xf numFmtId="1" fontId="0" fillId="0" borderId="17" xfId="0" applyNumberFormat="1" applyFill="1" applyBorder="1" applyAlignment="1">
      <alignment horizontal="center"/>
    </xf>
    <xf numFmtId="1" fontId="0" fillId="0" borderId="18" xfId="0" applyNumberFormat="1" applyFill="1" applyBorder="1" applyAlignment="1">
      <alignment horizontal="center"/>
    </xf>
    <xf numFmtId="1" fontId="16" fillId="0" borderId="15" xfId="0" applyNumberFormat="1" applyFont="1" applyBorder="1" applyAlignment="1">
      <alignment horizontal="center"/>
    </xf>
    <xf numFmtId="1" fontId="0" fillId="0" borderId="1" xfId="2" applyNumberFormat="1" applyFont="1" applyFill="1" applyBorder="1" applyAlignment="1">
      <alignment horizontal="center"/>
    </xf>
    <xf numFmtId="16" fontId="3" fillId="0" borderId="11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6" fontId="0" fillId="0" borderId="11" xfId="0" applyNumberFormat="1" applyBorder="1" applyAlignment="1">
      <alignment horizontal="center"/>
    </xf>
    <xf numFmtId="16" fontId="0" fillId="7" borderId="11" xfId="0" applyNumberForma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" fontId="0" fillId="7" borderId="1" xfId="0" applyNumberFormat="1" applyFill="1" applyBorder="1" applyAlignment="1">
      <alignment horizontal="center"/>
    </xf>
    <xf numFmtId="1" fontId="3" fillId="0" borderId="1" xfId="0" applyNumberFormat="1" applyFont="1" applyFill="1" applyBorder="1" applyAlignment="1">
      <alignment horizontal="center"/>
    </xf>
    <xf numFmtId="16" fontId="0" fillId="0" borderId="19" xfId="0" applyNumberFormat="1" applyBorder="1"/>
    <xf numFmtId="164" fontId="12" fillId="0" borderId="22" xfId="0" applyFont="1" applyBorder="1" applyAlignment="1">
      <alignment horizontal="left"/>
    </xf>
    <xf numFmtId="1" fontId="9" fillId="2" borderId="6" xfId="0" applyNumberFormat="1" applyFont="1" applyFill="1" applyBorder="1"/>
    <xf numFmtId="1" fontId="12" fillId="0" borderId="6" xfId="0" applyNumberFormat="1" applyFont="1" applyBorder="1" applyAlignment="1">
      <alignment horizontal="center" vertical="center"/>
    </xf>
    <xf numFmtId="164" fontId="9" fillId="0" borderId="19" xfId="0" applyFont="1" applyBorder="1" applyAlignment="1">
      <alignment horizontal="left"/>
    </xf>
    <xf numFmtId="1" fontId="9" fillId="2" borderId="20" xfId="0" applyNumberFormat="1" applyFont="1" applyFill="1" applyBorder="1"/>
    <xf numFmtId="1" fontId="9" fillId="0" borderId="20" xfId="0" applyNumberFormat="1" applyFont="1" applyBorder="1" applyAlignment="1">
      <alignment horizontal="center" vertical="center"/>
    </xf>
    <xf numFmtId="1" fontId="9" fillId="0" borderId="21" xfId="0" applyNumberFormat="1" applyFont="1" applyBorder="1" applyAlignment="1">
      <alignment horizontal="center" vertical="center"/>
    </xf>
    <xf numFmtId="1" fontId="12" fillId="0" borderId="36" xfId="0" applyNumberFormat="1" applyFont="1" applyBorder="1" applyAlignment="1">
      <alignment horizontal="center" vertical="center"/>
    </xf>
    <xf numFmtId="16" fontId="9" fillId="0" borderId="32" xfId="0" applyNumberFormat="1" applyFont="1" applyBorder="1"/>
    <xf numFmtId="1" fontId="9" fillId="0" borderId="34" xfId="0" applyNumberFormat="1" applyFont="1" applyBorder="1" applyAlignment="1">
      <alignment horizontal="center"/>
    </xf>
    <xf numFmtId="164" fontId="0" fillId="0" borderId="32" xfId="0" applyFill="1" applyBorder="1" applyAlignment="1">
      <alignment horizontal="left"/>
    </xf>
    <xf numFmtId="1" fontId="3" fillId="0" borderId="33" xfId="0" applyNumberFormat="1" applyFont="1" applyFill="1" applyBorder="1" applyAlignment="1">
      <alignment horizontal="center"/>
    </xf>
    <xf numFmtId="1" fontId="3" fillId="0" borderId="34" xfId="0" applyNumberFormat="1" applyFont="1" applyFill="1" applyBorder="1" applyAlignment="1">
      <alignment horizontal="center"/>
    </xf>
    <xf numFmtId="9" fontId="0" fillId="2" borderId="34" xfId="3" applyFont="1" applyFill="1" applyBorder="1" applyAlignment="1">
      <alignment horizontal="center"/>
    </xf>
    <xf numFmtId="10" fontId="15" fillId="0" borderId="14" xfId="0" applyNumberFormat="1" applyFont="1" applyFill="1" applyBorder="1"/>
    <xf numFmtId="10" fontId="15" fillId="0" borderId="15" xfId="0" applyNumberFormat="1" applyFont="1" applyFill="1" applyBorder="1"/>
    <xf numFmtId="164" fontId="15" fillId="0" borderId="15" xfId="0" applyFont="1" applyFill="1" applyBorder="1"/>
    <xf numFmtId="1" fontId="3" fillId="0" borderId="17" xfId="0" applyNumberFormat="1" applyFont="1" applyFill="1" applyBorder="1" applyAlignment="1">
      <alignment horizontal="center"/>
    </xf>
    <xf numFmtId="1" fontId="0" fillId="0" borderId="17" xfId="2" applyNumberFormat="1" applyFont="1" applyFill="1" applyBorder="1" applyAlignment="1">
      <alignment horizontal="center"/>
    </xf>
    <xf numFmtId="164" fontId="15" fillId="0" borderId="18" xfId="0" applyFont="1" applyFill="1" applyBorder="1"/>
    <xf numFmtId="164" fontId="1" fillId="0" borderId="11" xfId="1" applyBorder="1" applyAlignment="1">
      <alignment horizontal="center"/>
    </xf>
    <xf numFmtId="164" fontId="9" fillId="0" borderId="13" xfId="0" applyFont="1" applyBorder="1" applyAlignment="1">
      <alignment horizontal="center"/>
    </xf>
    <xf numFmtId="16" fontId="0" fillId="0" borderId="12" xfId="0" applyNumberFormat="1" applyFill="1" applyBorder="1"/>
    <xf numFmtId="1" fontId="3" fillId="0" borderId="13" xfId="0" applyNumberFormat="1" applyFont="1" applyFill="1" applyBorder="1" applyAlignment="1">
      <alignment horizontal="center"/>
    </xf>
    <xf numFmtId="9" fontId="0" fillId="2" borderId="24" xfId="3" applyFont="1" applyFill="1" applyBorder="1" applyAlignment="1">
      <alignment horizontal="center"/>
    </xf>
    <xf numFmtId="16" fontId="8" fillId="0" borderId="32" xfId="0" applyNumberFormat="1" applyFont="1" applyFill="1" applyBorder="1"/>
    <xf numFmtId="1" fontId="8" fillId="0" borderId="33" xfId="0" applyNumberFormat="1" applyFont="1" applyFill="1" applyBorder="1" applyAlignment="1">
      <alignment horizontal="center"/>
    </xf>
    <xf numFmtId="165" fontId="8" fillId="0" borderId="34" xfId="3" applyNumberFormat="1" applyFont="1" applyFill="1" applyBorder="1" applyAlignment="1">
      <alignment horizontal="center"/>
    </xf>
    <xf numFmtId="165" fontId="0" fillId="2" borderId="15" xfId="3" applyNumberFormat="1" applyFont="1" applyFill="1" applyBorder="1" applyAlignment="1">
      <alignment horizontal="center"/>
    </xf>
    <xf numFmtId="16" fontId="8" fillId="0" borderId="16" xfId="0" applyNumberFormat="1" applyFont="1" applyFill="1" applyBorder="1"/>
    <xf numFmtId="165" fontId="0" fillId="2" borderId="18" xfId="3" applyNumberFormat="1" applyFont="1" applyFill="1" applyBorder="1" applyAlignment="1">
      <alignment horizontal="center"/>
    </xf>
    <xf numFmtId="164" fontId="6" fillId="0" borderId="41" xfId="0" applyFont="1" applyBorder="1" applyAlignment="1">
      <alignment horizontal="left"/>
    </xf>
    <xf numFmtId="164" fontId="6" fillId="0" borderId="43" xfId="0" applyFont="1" applyBorder="1" applyAlignment="1">
      <alignment horizontal="center"/>
    </xf>
    <xf numFmtId="0" fontId="0" fillId="0" borderId="17" xfId="0" applyNumberFormat="1" applyBorder="1" applyAlignment="1">
      <alignment horizontal="center"/>
    </xf>
    <xf numFmtId="0" fontId="0" fillId="0" borderId="15" xfId="0" applyNumberFormat="1" applyBorder="1" applyAlignment="1">
      <alignment horizontal="center"/>
    </xf>
    <xf numFmtId="164" fontId="9" fillId="0" borderId="19" xfId="0" applyFont="1" applyBorder="1" applyAlignment="1">
      <alignment horizontal="center"/>
    </xf>
    <xf numFmtId="164" fontId="9" fillId="0" borderId="22" xfId="0" applyFont="1" applyBorder="1" applyAlignment="1">
      <alignment horizontal="center"/>
    </xf>
    <xf numFmtId="1" fontId="0" fillId="0" borderId="6" xfId="0" applyNumberFormat="1" applyBorder="1" applyAlignment="1">
      <alignment horizontal="center"/>
    </xf>
    <xf numFmtId="1" fontId="0" fillId="0" borderId="36" xfId="0" applyNumberFormat="1" applyBorder="1" applyAlignment="1">
      <alignment horizontal="center"/>
    </xf>
    <xf numFmtId="0" fontId="8" fillId="7" borderId="1" xfId="0" applyNumberFormat="1" applyFont="1" applyFill="1" applyBorder="1" applyAlignment="1">
      <alignment horizontal="center"/>
    </xf>
    <xf numFmtId="0" fontId="8" fillId="7" borderId="15" xfId="0" applyNumberFormat="1" applyFont="1" applyFill="1" applyBorder="1" applyAlignment="1">
      <alignment horizontal="center"/>
    </xf>
    <xf numFmtId="164" fontId="17" fillId="0" borderId="0" xfId="0" applyFont="1"/>
    <xf numFmtId="16" fontId="8" fillId="0" borderId="11" xfId="0" applyNumberFormat="1" applyFont="1" applyBorder="1" applyAlignment="1">
      <alignment horizontal="center"/>
    </xf>
    <xf numFmtId="0" fontId="8" fillId="0" borderId="1" xfId="0" applyNumberFormat="1" applyFont="1" applyBorder="1" applyAlignment="1">
      <alignment horizontal="center"/>
    </xf>
    <xf numFmtId="0" fontId="8" fillId="0" borderId="15" xfId="0" applyNumberFormat="1" applyFont="1" applyBorder="1" applyAlignment="1">
      <alignment horizontal="center"/>
    </xf>
    <xf numFmtId="16" fontId="8" fillId="0" borderId="16" xfId="0" applyNumberFormat="1" applyFont="1" applyBorder="1" applyAlignment="1">
      <alignment horizontal="center"/>
    </xf>
    <xf numFmtId="0" fontId="8" fillId="0" borderId="17" xfId="0" applyNumberFormat="1" applyFont="1" applyBorder="1" applyAlignment="1">
      <alignment horizontal="center"/>
    </xf>
    <xf numFmtId="0" fontId="8" fillId="0" borderId="18" xfId="0" applyNumberFormat="1" applyFont="1" applyBorder="1" applyAlignment="1">
      <alignment horizontal="center"/>
    </xf>
    <xf numFmtId="1" fontId="3" fillId="0" borderId="20" xfId="0" applyNumberFormat="1" applyFont="1" applyBorder="1" applyAlignment="1">
      <alignment horizontal="center"/>
    </xf>
    <xf numFmtId="16" fontId="8" fillId="0" borderId="27" xfId="0" applyNumberFormat="1" applyFont="1" applyBorder="1"/>
    <xf numFmtId="1" fontId="8" fillId="0" borderId="5" xfId="0" applyNumberFormat="1" applyFont="1" applyBorder="1" applyAlignment="1">
      <alignment horizontal="center"/>
    </xf>
    <xf numFmtId="164" fontId="0" fillId="2" borderId="27" xfId="0" applyFill="1" applyBorder="1"/>
    <xf numFmtId="1" fontId="0" fillId="0" borderId="23" xfId="0" applyNumberFormat="1" applyBorder="1" applyAlignment="1">
      <alignment horizontal="center"/>
    </xf>
    <xf numFmtId="164" fontId="0" fillId="0" borderId="1" xfId="0" applyBorder="1" applyAlignment="1">
      <alignment horizontal="center"/>
    </xf>
    <xf numFmtId="164" fontId="0" fillId="0" borderId="15" xfId="0" applyBorder="1" applyAlignment="1">
      <alignment horizontal="center"/>
    </xf>
    <xf numFmtId="164" fontId="6" fillId="0" borderId="42" xfId="0" applyFont="1" applyBorder="1" applyAlignment="1">
      <alignment horizontal="center"/>
    </xf>
    <xf numFmtId="1" fontId="3" fillId="0" borderId="5" xfId="0" applyNumberFormat="1" applyFont="1" applyBorder="1" applyAlignment="1">
      <alignment horizontal="center"/>
    </xf>
    <xf numFmtId="0" fontId="18" fillId="8" borderId="1" xfId="0" applyNumberFormat="1" applyFont="1" applyFill="1" applyBorder="1" applyAlignment="1">
      <alignment horizontal="center"/>
    </xf>
    <xf numFmtId="1" fontId="0" fillId="0" borderId="49" xfId="0" applyNumberFormat="1" applyBorder="1" applyAlignment="1">
      <alignment horizontal="center"/>
    </xf>
    <xf numFmtId="0" fontId="0" fillId="0" borderId="18" xfId="0" applyNumberFormat="1" applyBorder="1" applyAlignment="1">
      <alignment horizontal="center"/>
    </xf>
    <xf numFmtId="16" fontId="0" fillId="0" borderId="48" xfId="0" applyNumberFormat="1" applyBorder="1"/>
    <xf numFmtId="1" fontId="0" fillId="0" borderId="50" xfId="0" applyNumberFormat="1" applyBorder="1" applyAlignment="1">
      <alignment horizontal="center"/>
    </xf>
    <xf numFmtId="1" fontId="0" fillId="0" borderId="35" xfId="0" applyNumberFormat="1" applyBorder="1" applyAlignment="1">
      <alignment horizontal="center"/>
    </xf>
    <xf numFmtId="16" fontId="8" fillId="0" borderId="32" xfId="0" applyNumberFormat="1" applyFont="1" applyBorder="1"/>
    <xf numFmtId="1" fontId="3" fillId="0" borderId="38" xfId="0" applyNumberFormat="1" applyFont="1" applyBorder="1" applyAlignment="1">
      <alignment horizontal="center"/>
    </xf>
    <xf numFmtId="1" fontId="1" fillId="0" borderId="1" xfId="1" applyNumberFormat="1" applyBorder="1" applyAlignment="1">
      <alignment horizontal="center"/>
    </xf>
    <xf numFmtId="1" fontId="1" fillId="0" borderId="5" xfId="1" applyNumberFormat="1" applyBorder="1" applyAlignment="1">
      <alignment horizontal="center"/>
    </xf>
    <xf numFmtId="1" fontId="0" fillId="0" borderId="5" xfId="1" applyNumberFormat="1" applyFont="1" applyBorder="1" applyAlignment="1">
      <alignment horizontal="center"/>
    </xf>
    <xf numFmtId="164" fontId="0" fillId="0" borderId="11" xfId="1" applyFont="1" applyBorder="1" applyAlignment="1">
      <alignment horizontal="center"/>
    </xf>
    <xf numFmtId="164" fontId="0" fillId="0" borderId="11" xfId="0" applyBorder="1" applyAlignment="1">
      <alignment horizontal="center" vertical="center"/>
    </xf>
    <xf numFmtId="1" fontId="0" fillId="0" borderId="1" xfId="1" applyNumberFormat="1" applyFont="1" applyBorder="1" applyAlignment="1">
      <alignment horizontal="center"/>
    </xf>
    <xf numFmtId="0" fontId="3" fillId="8" borderId="1" xfId="0" applyNumberFormat="1" applyFont="1" applyFill="1" applyBorder="1" applyAlignment="1">
      <alignment horizontal="center"/>
    </xf>
    <xf numFmtId="1" fontId="0" fillId="0" borderId="1" xfId="0" applyNumberFormat="1" applyFill="1" applyBorder="1" applyAlignment="1">
      <alignment vertical="center"/>
    </xf>
    <xf numFmtId="1" fontId="0" fillId="0" borderId="17" xfId="0" applyNumberFormat="1" applyFill="1" applyBorder="1" applyAlignment="1">
      <alignment vertical="center"/>
    </xf>
    <xf numFmtId="1" fontId="12" fillId="0" borderId="33" xfId="0" applyNumberFormat="1" applyFont="1" applyBorder="1" applyAlignment="1">
      <alignment horizontal="center"/>
    </xf>
    <xf numFmtId="1" fontId="12" fillId="0" borderId="34" xfId="0" applyNumberFormat="1" applyFont="1" applyBorder="1" applyAlignment="1">
      <alignment horizontal="center"/>
    </xf>
    <xf numFmtId="164" fontId="12" fillId="0" borderId="32" xfId="0" applyFont="1" applyBorder="1"/>
    <xf numFmtId="164" fontId="12" fillId="0" borderId="16" xfId="0" applyFont="1" applyBorder="1"/>
    <xf numFmtId="0" fontId="0" fillId="0" borderId="0" xfId="0" applyNumberFormat="1" applyBorder="1"/>
    <xf numFmtId="0" fontId="0" fillId="0" borderId="0" xfId="0" applyNumberFormat="1"/>
    <xf numFmtId="0" fontId="9" fillId="0" borderId="0" xfId="0" applyNumberFormat="1" applyFont="1"/>
    <xf numFmtId="164" fontId="0" fillId="0" borderId="0" xfId="0" applyFont="1"/>
    <xf numFmtId="164" fontId="6" fillId="0" borderId="29" xfId="1" applyFont="1" applyBorder="1" applyAlignment="1">
      <alignment horizontal="center"/>
    </xf>
    <xf numFmtId="164" fontId="6" fillId="0" borderId="30" xfId="1" applyFont="1" applyBorder="1" applyAlignment="1">
      <alignment horizontal="center"/>
    </xf>
    <xf numFmtId="164" fontId="6" fillId="0" borderId="31" xfId="1" applyFont="1" applyBorder="1" applyAlignment="1">
      <alignment horizontal="center"/>
    </xf>
    <xf numFmtId="164" fontId="11" fillId="2" borderId="5" xfId="0" applyFont="1" applyFill="1" applyBorder="1" applyAlignment="1">
      <alignment horizontal="center"/>
    </xf>
    <xf numFmtId="164" fontId="9" fillId="2" borderId="5" xfId="0" applyFont="1" applyFill="1" applyBorder="1" applyAlignment="1">
      <alignment horizontal="center"/>
    </xf>
    <xf numFmtId="164" fontId="9" fillId="2" borderId="28" xfId="0" applyFont="1" applyFill="1" applyBorder="1" applyAlignment="1">
      <alignment horizontal="center"/>
    </xf>
    <xf numFmtId="164" fontId="0" fillId="2" borderId="5" xfId="0" applyFill="1" applyBorder="1"/>
    <xf numFmtId="164" fontId="0" fillId="2" borderId="28" xfId="0" applyFill="1" applyBorder="1"/>
    <xf numFmtId="16" fontId="0" fillId="0" borderId="10" xfId="0" applyNumberFormat="1" applyBorder="1" applyAlignment="1">
      <alignment horizontal="center"/>
    </xf>
    <xf numFmtId="164" fontId="8" fillId="0" borderId="10" xfId="0" applyFont="1" applyBorder="1"/>
    <xf numFmtId="16" fontId="0" fillId="9" borderId="19" xfId="0" applyNumberFormat="1" applyFill="1" applyBorder="1" applyAlignment="1">
      <alignment horizontal="center"/>
    </xf>
    <xf numFmtId="1" fontId="0" fillId="9" borderId="20" xfId="0" applyNumberFormat="1" applyFill="1" applyBorder="1" applyAlignment="1">
      <alignment horizontal="center"/>
    </xf>
    <xf numFmtId="1" fontId="0" fillId="9" borderId="21" xfId="0" applyNumberFormat="1" applyFill="1" applyBorder="1" applyAlignment="1">
      <alignment horizontal="center"/>
    </xf>
    <xf numFmtId="9" fontId="0" fillId="2" borderId="35" xfId="3" applyFont="1" applyFill="1" applyBorder="1" applyAlignment="1">
      <alignment horizontal="center"/>
    </xf>
    <xf numFmtId="164" fontId="0" fillId="0" borderId="1" xfId="0" applyBorder="1" applyAlignment="1">
      <alignment horizontal="center"/>
    </xf>
    <xf numFmtId="164" fontId="0" fillId="0" borderId="15" xfId="0" applyBorder="1" applyAlignment="1">
      <alignment horizontal="center"/>
    </xf>
    <xf numFmtId="164" fontId="6" fillId="0" borderId="42" xfId="0" applyFont="1" applyBorder="1" applyAlignment="1">
      <alignment horizontal="center"/>
    </xf>
    <xf numFmtId="164" fontId="6" fillId="0" borderId="43" xfId="0" applyFont="1" applyBorder="1" applyAlignment="1">
      <alignment horizontal="center"/>
    </xf>
    <xf numFmtId="1" fontId="0" fillId="0" borderId="14" xfId="0" applyNumberForma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164" fontId="0" fillId="0" borderId="1" xfId="0" applyFont="1" applyBorder="1" applyAlignment="1">
      <alignment horizontal="center" vertical="center"/>
    </xf>
    <xf numFmtId="1" fontId="0" fillId="0" borderId="1" xfId="0" applyNumberFormat="1" applyFont="1" applyBorder="1" applyAlignment="1">
      <alignment horizontal="center" vertical="center"/>
    </xf>
    <xf numFmtId="164" fontId="0" fillId="2" borderId="15" xfId="1" applyFont="1" applyFill="1" applyBorder="1"/>
    <xf numFmtId="164" fontId="0" fillId="0" borderId="1" xfId="0" applyBorder="1"/>
    <xf numFmtId="164" fontId="0" fillId="0" borderId="5" xfId="0" applyBorder="1"/>
    <xf numFmtId="164" fontId="0" fillId="0" borderId="17" xfId="0" applyBorder="1"/>
    <xf numFmtId="164" fontId="0" fillId="0" borderId="48" xfId="1" applyFont="1" applyBorder="1"/>
    <xf numFmtId="164" fontId="8" fillId="2" borderId="50" xfId="0" applyFont="1" applyFill="1" applyBorder="1"/>
    <xf numFmtId="16" fontId="8" fillId="0" borderId="10" xfId="0" applyNumberFormat="1" applyFont="1" applyBorder="1" applyAlignment="1">
      <alignment horizontal="left"/>
    </xf>
    <xf numFmtId="164" fontId="8" fillId="2" borderId="23" xfId="0" applyFont="1" applyFill="1" applyBorder="1"/>
    <xf numFmtId="164" fontId="8" fillId="0" borderId="16" xfId="0" applyFont="1" applyBorder="1" applyAlignment="1">
      <alignment horizontal="left"/>
    </xf>
    <xf numFmtId="164" fontId="0" fillId="0" borderId="16" xfId="0" applyBorder="1" applyAlignment="1">
      <alignment horizontal="center"/>
    </xf>
    <xf numFmtId="164" fontId="9" fillId="0" borderId="2" xfId="0" applyFont="1" applyFill="1" applyBorder="1" applyAlignment="1">
      <alignment horizontal="center"/>
    </xf>
    <xf numFmtId="164" fontId="9" fillId="0" borderId="4" xfId="0" applyFont="1" applyFill="1" applyBorder="1" applyAlignment="1">
      <alignment horizontal="center"/>
    </xf>
    <xf numFmtId="164" fontId="9" fillId="0" borderId="3" xfId="0" applyFont="1" applyFill="1" applyBorder="1" applyAlignment="1">
      <alignment horizontal="center"/>
    </xf>
    <xf numFmtId="164" fontId="13" fillId="0" borderId="10" xfId="1" applyFont="1" applyFill="1" applyBorder="1" applyAlignment="1">
      <alignment horizontal="center"/>
    </xf>
    <xf numFmtId="164" fontId="13" fillId="0" borderId="23" xfId="1" applyFont="1" applyFill="1" applyBorder="1" applyAlignment="1">
      <alignment horizontal="center"/>
    </xf>
    <xf numFmtId="164" fontId="13" fillId="0" borderId="14" xfId="1" applyFont="1" applyFill="1" applyBorder="1" applyAlignment="1">
      <alignment horizontal="center"/>
    </xf>
    <xf numFmtId="164" fontId="9" fillId="0" borderId="1" xfId="1" applyFont="1" applyBorder="1" applyAlignment="1">
      <alignment horizontal="center"/>
    </xf>
    <xf numFmtId="164" fontId="9" fillId="0" borderId="15" xfId="1" applyFont="1" applyBorder="1" applyAlignment="1">
      <alignment horizontal="center"/>
    </xf>
    <xf numFmtId="164" fontId="4" fillId="4" borderId="7" xfId="0" applyFont="1" applyFill="1" applyBorder="1" applyAlignment="1">
      <alignment horizontal="center"/>
    </xf>
    <xf numFmtId="164" fontId="4" fillId="4" borderId="8" xfId="0" applyFont="1" applyFill="1" applyBorder="1" applyAlignment="1">
      <alignment horizontal="center"/>
    </xf>
    <xf numFmtId="164" fontId="4" fillId="4" borderId="9" xfId="0" applyFont="1" applyFill="1" applyBorder="1" applyAlignment="1">
      <alignment horizontal="center"/>
    </xf>
    <xf numFmtId="164" fontId="9" fillId="0" borderId="13" xfId="0" applyFont="1" applyBorder="1" applyAlignment="1">
      <alignment horizontal="center"/>
    </xf>
    <xf numFmtId="164" fontId="13" fillId="0" borderId="41" xfId="0" applyFont="1" applyFill="1" applyBorder="1" applyAlignment="1">
      <alignment horizontal="center"/>
    </xf>
    <xf numFmtId="164" fontId="13" fillId="0" borderId="42" xfId="0" applyFont="1" applyFill="1" applyBorder="1" applyAlignment="1">
      <alignment horizontal="center"/>
    </xf>
    <xf numFmtId="164" fontId="13" fillId="0" borderId="43" xfId="0" applyFont="1" applyFill="1" applyBorder="1" applyAlignment="1">
      <alignment horizontal="center"/>
    </xf>
    <xf numFmtId="164" fontId="9" fillId="0" borderId="1" xfId="0" applyFont="1" applyBorder="1" applyAlignment="1">
      <alignment horizontal="center"/>
    </xf>
    <xf numFmtId="164" fontId="9" fillId="0" borderId="15" xfId="0" applyFont="1" applyBorder="1" applyAlignment="1">
      <alignment horizontal="center"/>
    </xf>
    <xf numFmtId="164" fontId="9" fillId="0" borderId="26" xfId="0" applyFont="1" applyFill="1" applyBorder="1" applyAlignment="1">
      <alignment horizontal="center"/>
    </xf>
    <xf numFmtId="164" fontId="13" fillId="0" borderId="29" xfId="0" applyFont="1" applyFill="1" applyBorder="1" applyAlignment="1">
      <alignment horizontal="left"/>
    </xf>
    <xf numFmtId="164" fontId="13" fillId="0" borderId="30" xfId="0" applyFont="1" applyFill="1" applyBorder="1" applyAlignment="1">
      <alignment horizontal="left"/>
    </xf>
    <xf numFmtId="164" fontId="13" fillId="0" borderId="31" xfId="0" applyFont="1" applyFill="1" applyBorder="1" applyAlignment="1">
      <alignment horizontal="left"/>
    </xf>
    <xf numFmtId="164" fontId="6" fillId="10" borderId="29" xfId="0" applyFont="1" applyFill="1" applyBorder="1" applyAlignment="1">
      <alignment horizontal="center"/>
    </xf>
    <xf numFmtId="164" fontId="6" fillId="10" borderId="30" xfId="0" applyFont="1" applyFill="1" applyBorder="1" applyAlignment="1">
      <alignment horizontal="center"/>
    </xf>
    <xf numFmtId="164" fontId="6" fillId="10" borderId="31" xfId="0" applyFont="1" applyFill="1" applyBorder="1" applyAlignment="1">
      <alignment horizontal="center"/>
    </xf>
    <xf numFmtId="164" fontId="4" fillId="5" borderId="37" xfId="0" applyFont="1" applyFill="1" applyBorder="1" applyAlignment="1">
      <alignment horizontal="center"/>
    </xf>
    <xf numFmtId="164" fontId="4" fillId="5" borderId="0" xfId="0" applyFont="1" applyFill="1" applyBorder="1" applyAlignment="1">
      <alignment horizontal="center"/>
    </xf>
    <xf numFmtId="164" fontId="0" fillId="0" borderId="23" xfId="0" applyBorder="1" applyAlignment="1">
      <alignment horizontal="center"/>
    </xf>
    <xf numFmtId="164" fontId="6" fillId="0" borderId="10" xfId="0" applyFont="1" applyFill="1" applyBorder="1" applyAlignment="1">
      <alignment horizontal="center"/>
    </xf>
    <xf numFmtId="164" fontId="6" fillId="0" borderId="23" xfId="0" applyFont="1" applyFill="1" applyBorder="1" applyAlignment="1">
      <alignment horizontal="center"/>
    </xf>
    <xf numFmtId="164" fontId="6" fillId="0" borderId="14" xfId="0" applyFont="1" applyFill="1" applyBorder="1" applyAlignment="1">
      <alignment horizontal="center"/>
    </xf>
    <xf numFmtId="164" fontId="6" fillId="0" borderId="41" xfId="0" applyFont="1" applyFill="1" applyBorder="1" applyAlignment="1">
      <alignment horizontal="center"/>
    </xf>
    <xf numFmtId="164" fontId="6" fillId="0" borderId="42" xfId="0" applyFont="1" applyFill="1" applyBorder="1" applyAlignment="1">
      <alignment horizontal="center"/>
    </xf>
    <xf numFmtId="164" fontId="6" fillId="0" borderId="43" xfId="0" applyFont="1" applyFill="1" applyBorder="1" applyAlignment="1">
      <alignment horizontal="center"/>
    </xf>
    <xf numFmtId="164" fontId="0" fillId="0" borderId="1" xfId="0" applyBorder="1" applyAlignment="1">
      <alignment horizontal="center"/>
    </xf>
    <xf numFmtId="164" fontId="0" fillId="0" borderId="15" xfId="0" applyBorder="1" applyAlignment="1">
      <alignment horizontal="center"/>
    </xf>
    <xf numFmtId="164" fontId="0" fillId="0" borderId="2" xfId="0" applyBorder="1" applyAlignment="1">
      <alignment horizontal="center"/>
    </xf>
    <xf numFmtId="164" fontId="0" fillId="0" borderId="4" xfId="0" applyBorder="1" applyAlignment="1">
      <alignment horizontal="center"/>
    </xf>
    <xf numFmtId="164" fontId="0" fillId="0" borderId="26" xfId="0" applyBorder="1" applyAlignment="1">
      <alignment horizontal="center"/>
    </xf>
    <xf numFmtId="164" fontId="6" fillId="0" borderId="29" xfId="1" applyFont="1" applyBorder="1" applyAlignment="1">
      <alignment horizontal="center"/>
    </xf>
    <xf numFmtId="164" fontId="6" fillId="0" borderId="30" xfId="1" applyFont="1" applyBorder="1" applyAlignment="1">
      <alignment horizontal="center"/>
    </xf>
    <xf numFmtId="164" fontId="6" fillId="0" borderId="31" xfId="1" applyFont="1" applyBorder="1" applyAlignment="1">
      <alignment horizontal="center"/>
    </xf>
    <xf numFmtId="164" fontId="4" fillId="6" borderId="37" xfId="0" applyFont="1" applyFill="1" applyBorder="1" applyAlignment="1">
      <alignment horizontal="center"/>
    </xf>
    <xf numFmtId="164" fontId="4" fillId="6" borderId="0" xfId="0" applyFont="1" applyFill="1" applyBorder="1" applyAlignment="1">
      <alignment horizontal="center"/>
    </xf>
    <xf numFmtId="164" fontId="6" fillId="0" borderId="29" xfId="0" applyFont="1" applyBorder="1" applyAlignment="1">
      <alignment horizontal="center"/>
    </xf>
    <xf numFmtId="164" fontId="6" fillId="0" borderId="30" xfId="0" applyFont="1" applyBorder="1" applyAlignment="1">
      <alignment horizontal="center"/>
    </xf>
    <xf numFmtId="164" fontId="6" fillId="0" borderId="31" xfId="0" applyFont="1" applyBorder="1" applyAlignment="1">
      <alignment horizontal="center"/>
    </xf>
    <xf numFmtId="164" fontId="6" fillId="0" borderId="41" xfId="0" applyFont="1" applyBorder="1" applyAlignment="1">
      <alignment horizontal="center"/>
    </xf>
    <xf numFmtId="164" fontId="6" fillId="0" borderId="42" xfId="0" applyFont="1" applyBorder="1" applyAlignment="1">
      <alignment horizontal="center"/>
    </xf>
    <xf numFmtId="164" fontId="6" fillId="0" borderId="43" xfId="0" applyFont="1" applyBorder="1" applyAlignment="1">
      <alignment horizontal="center"/>
    </xf>
    <xf numFmtId="164" fontId="4" fillId="3" borderId="37" xfId="0" applyFont="1" applyFill="1" applyBorder="1" applyAlignment="1">
      <alignment horizontal="center"/>
    </xf>
    <xf numFmtId="164" fontId="4" fillId="3" borderId="0" xfId="0" applyFont="1" applyFill="1" applyBorder="1" applyAlignment="1">
      <alignment horizontal="center"/>
    </xf>
    <xf numFmtId="164" fontId="6" fillId="0" borderId="29" xfId="0" applyFont="1" applyFill="1" applyBorder="1" applyAlignment="1">
      <alignment horizontal="center"/>
    </xf>
    <xf numFmtId="164" fontId="6" fillId="0" borderId="30" xfId="0" applyFont="1" applyFill="1" applyBorder="1" applyAlignment="1">
      <alignment horizontal="center"/>
    </xf>
    <xf numFmtId="164" fontId="6" fillId="0" borderId="31" xfId="0" applyFont="1" applyFill="1" applyBorder="1" applyAlignment="1">
      <alignment horizontal="center"/>
    </xf>
    <xf numFmtId="16" fontId="0" fillId="0" borderId="51" xfId="0" applyNumberFormat="1" applyBorder="1" applyAlignment="1">
      <alignment horizontal="center"/>
    </xf>
    <xf numFmtId="16" fontId="0" fillId="0" borderId="52" xfId="0" applyNumberFormat="1" applyBorder="1" applyAlignment="1">
      <alignment horizontal="center"/>
    </xf>
    <xf numFmtId="16" fontId="0" fillId="0" borderId="53" xfId="0" applyNumberFormat="1" applyBorder="1" applyAlignment="1">
      <alignment horizontal="center"/>
    </xf>
    <xf numFmtId="49" fontId="0" fillId="0" borderId="11" xfId="0" applyNumberFormat="1" applyBorder="1" applyAlignment="1">
      <alignment horizontal="center"/>
    </xf>
    <xf numFmtId="1" fontId="8" fillId="0" borderId="46" xfId="0" applyNumberFormat="1" applyFont="1" applyFill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164" fontId="6" fillId="0" borderId="16" xfId="0" applyFont="1" applyBorder="1" applyAlignment="1">
      <alignment horizontal="center"/>
    </xf>
    <xf numFmtId="0" fontId="6" fillId="0" borderId="17" xfId="0" applyNumberFormat="1" applyFont="1" applyBorder="1" applyAlignment="1">
      <alignment horizontal="center"/>
    </xf>
    <xf numFmtId="0" fontId="6" fillId="0" borderId="18" xfId="0" applyNumberFormat="1" applyFont="1" applyBorder="1" applyAlignment="1">
      <alignment horizontal="center"/>
    </xf>
    <xf numFmtId="164" fontId="9" fillId="0" borderId="32" xfId="0" applyFont="1" applyBorder="1" applyAlignment="1">
      <alignment horizontal="center"/>
    </xf>
    <xf numFmtId="0" fontId="0" fillId="0" borderId="33" xfId="0" applyNumberFormat="1" applyBorder="1" applyAlignment="1">
      <alignment horizontal="center"/>
    </xf>
    <xf numFmtId="0" fontId="0" fillId="0" borderId="34" xfId="0" applyNumberFormat="1" applyBorder="1" applyAlignment="1">
      <alignment horizontal="center"/>
    </xf>
  </cellXfs>
  <cellStyles count="4">
    <cellStyle name="Comma" xfId="2" builtinId="3"/>
    <cellStyle name="Normal" xfId="0" builtinId="0"/>
    <cellStyle name="Normal 2" xfId="1" xr:uid="{00000000-0005-0000-0000-000002000000}"/>
    <cellStyle name="Percent" xfId="3" builtinId="5"/>
  </cellStyles>
  <dxfs count="0"/>
  <tableStyles count="0" defaultTableStyle="TableStyleMedium9" defaultPivotStyle="PivotStyleLight16"/>
  <colors>
    <mruColors>
      <color rgb="FFFFFFAB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93"/>
  <sheetViews>
    <sheetView workbookViewId="0">
      <selection activeCell="H82" sqref="H82"/>
    </sheetView>
  </sheetViews>
  <sheetFormatPr defaultRowHeight="14.4" x14ac:dyDescent="0.3"/>
  <cols>
    <col min="1" max="1" width="13.77734375" style="97" customWidth="1"/>
    <col min="2" max="2" width="19.109375" style="97" customWidth="1"/>
    <col min="3" max="3" width="10.5546875" style="97" customWidth="1"/>
    <col min="4" max="4" width="10" style="97" customWidth="1"/>
    <col min="5" max="5" width="14.5546875" style="97" customWidth="1"/>
    <col min="6" max="6" width="8.5546875" style="97" customWidth="1"/>
    <col min="7" max="7" width="10.44140625" style="97" customWidth="1"/>
    <col min="8" max="8" width="8.44140625" style="97" customWidth="1"/>
    <col min="9" max="9" width="10.109375" style="97" customWidth="1"/>
    <col min="10" max="10" width="10.5546875" style="97" customWidth="1"/>
    <col min="11" max="11" width="9.5546875" style="97" customWidth="1"/>
    <col min="12" max="12" width="9.109375" style="97"/>
    <col min="13" max="13" width="11.109375" style="97" customWidth="1"/>
    <col min="14" max="14" width="9.109375" style="97"/>
    <col min="15" max="15" width="4.21875" style="97" customWidth="1"/>
    <col min="17" max="17" width="12.88671875" customWidth="1"/>
  </cols>
  <sheetData>
    <row r="1" spans="1:18" ht="29.4" thickBot="1" x14ac:dyDescent="0.6">
      <c r="A1" s="505" t="s">
        <v>34</v>
      </c>
      <c r="B1" s="506"/>
      <c r="C1" s="506"/>
      <c r="D1" s="506"/>
      <c r="E1" s="506"/>
      <c r="F1" s="506"/>
      <c r="G1" s="506"/>
      <c r="H1" s="506"/>
      <c r="I1" s="506"/>
      <c r="J1" s="506"/>
      <c r="K1" s="506"/>
      <c r="L1" s="506"/>
      <c r="M1" s="506"/>
      <c r="N1" s="506"/>
      <c r="O1" s="506"/>
      <c r="P1" s="506"/>
      <c r="Q1" s="506"/>
      <c r="R1" s="507"/>
    </row>
    <row r="2" spans="1:18" ht="18" x14ac:dyDescent="0.35">
      <c r="A2" s="96"/>
    </row>
    <row r="3" spans="1:18" ht="16.2" thickBot="1" x14ac:dyDescent="0.35">
      <c r="A3" s="34" t="s">
        <v>38</v>
      </c>
      <c r="B3" s="198"/>
    </row>
    <row r="4" spans="1:18" ht="15" thickBot="1" x14ac:dyDescent="0.35">
      <c r="A4" s="146"/>
      <c r="B4" s="508" t="s">
        <v>16</v>
      </c>
      <c r="C4" s="508"/>
      <c r="D4" s="508"/>
      <c r="E4" s="508" t="s">
        <v>17</v>
      </c>
      <c r="F4" s="508"/>
      <c r="G4" s="508"/>
      <c r="H4" s="404" t="s">
        <v>14</v>
      </c>
      <c r="I4" s="508" t="s">
        <v>15</v>
      </c>
      <c r="J4" s="508"/>
      <c r="K4" s="404" t="s">
        <v>2</v>
      </c>
      <c r="L4" s="404" t="s">
        <v>29</v>
      </c>
      <c r="M4" s="147" t="s">
        <v>1</v>
      </c>
    </row>
    <row r="5" spans="1:18" ht="15" thickBot="1" x14ac:dyDescent="0.35">
      <c r="A5" s="146" t="s">
        <v>0</v>
      </c>
      <c r="B5" s="468" t="s">
        <v>4</v>
      </c>
      <c r="C5" s="469" t="s">
        <v>3</v>
      </c>
      <c r="D5" s="469" t="s">
        <v>5</v>
      </c>
      <c r="E5" s="468" t="s">
        <v>4</v>
      </c>
      <c r="F5" s="469" t="s">
        <v>3</v>
      </c>
      <c r="G5" s="469" t="s">
        <v>5</v>
      </c>
      <c r="H5" s="469"/>
      <c r="I5" s="469" t="s">
        <v>4</v>
      </c>
      <c r="J5" s="469" t="s">
        <v>3</v>
      </c>
      <c r="K5" s="469"/>
      <c r="L5" s="469"/>
      <c r="M5" s="470"/>
    </row>
    <row r="6" spans="1:18" s="136" customFormat="1" x14ac:dyDescent="0.3">
      <c r="A6" s="288">
        <v>44743</v>
      </c>
      <c r="B6" s="435">
        <v>40</v>
      </c>
      <c r="C6" s="435">
        <v>44</v>
      </c>
      <c r="D6" s="435">
        <v>4</v>
      </c>
      <c r="E6" s="435">
        <v>1</v>
      </c>
      <c r="F6" s="435">
        <v>11</v>
      </c>
      <c r="G6" s="435">
        <v>0</v>
      </c>
      <c r="H6" s="435">
        <v>45</v>
      </c>
      <c r="I6" s="435">
        <v>0</v>
      </c>
      <c r="J6" s="435">
        <v>0</v>
      </c>
      <c r="K6" s="435">
        <v>0</v>
      </c>
      <c r="L6" s="435">
        <v>1</v>
      </c>
      <c r="M6" s="483">
        <v>0</v>
      </c>
      <c r="N6" s="97"/>
      <c r="O6" s="97"/>
    </row>
    <row r="7" spans="1:18" s="136" customFormat="1" x14ac:dyDescent="0.3">
      <c r="A7" s="377">
        <v>44747</v>
      </c>
      <c r="B7" s="379">
        <v>72</v>
      </c>
      <c r="C7" s="379">
        <v>76</v>
      </c>
      <c r="D7" s="379">
        <v>0</v>
      </c>
      <c r="E7" s="379">
        <v>15</v>
      </c>
      <c r="F7" s="379">
        <v>13</v>
      </c>
      <c r="G7" s="379">
        <v>0</v>
      </c>
      <c r="H7" s="379">
        <v>85</v>
      </c>
      <c r="I7" s="379">
        <v>0</v>
      </c>
      <c r="J7" s="379">
        <v>0</v>
      </c>
      <c r="K7" s="379">
        <v>0</v>
      </c>
      <c r="L7" s="379">
        <v>2</v>
      </c>
      <c r="M7" s="346">
        <v>0</v>
      </c>
      <c r="N7" s="97"/>
      <c r="O7" s="97"/>
    </row>
    <row r="8" spans="1:18" s="136" customFormat="1" x14ac:dyDescent="0.3">
      <c r="A8" s="377">
        <v>44749</v>
      </c>
      <c r="B8" s="379">
        <v>116</v>
      </c>
      <c r="C8" s="379">
        <v>110</v>
      </c>
      <c r="D8" s="379">
        <v>3</v>
      </c>
      <c r="E8" s="379">
        <v>16</v>
      </c>
      <c r="F8" s="379">
        <v>21</v>
      </c>
      <c r="G8" s="379">
        <v>0</v>
      </c>
      <c r="H8" s="379">
        <v>67</v>
      </c>
      <c r="I8" s="379">
        <v>0</v>
      </c>
      <c r="J8" s="379">
        <v>0</v>
      </c>
      <c r="K8" s="379">
        <v>0</v>
      </c>
      <c r="L8" s="379">
        <v>0</v>
      </c>
      <c r="M8" s="346">
        <v>0</v>
      </c>
      <c r="N8" s="97"/>
      <c r="O8" s="97"/>
    </row>
    <row r="9" spans="1:18" x14ac:dyDescent="0.3">
      <c r="A9" s="377">
        <v>44750</v>
      </c>
      <c r="B9" s="379">
        <v>56</v>
      </c>
      <c r="C9" s="379">
        <v>33</v>
      </c>
      <c r="D9" s="379">
        <v>3</v>
      </c>
      <c r="E9" s="379">
        <v>6</v>
      </c>
      <c r="F9" s="379">
        <v>7</v>
      </c>
      <c r="G9" s="379">
        <v>0</v>
      </c>
      <c r="H9" s="379">
        <v>22</v>
      </c>
      <c r="I9" s="379">
        <v>0</v>
      </c>
      <c r="J9" s="379">
        <v>0</v>
      </c>
      <c r="K9" s="379">
        <v>0</v>
      </c>
      <c r="L9" s="379">
        <v>0</v>
      </c>
      <c r="M9" s="346">
        <v>0</v>
      </c>
    </row>
    <row r="10" spans="1:18" s="136" customFormat="1" x14ac:dyDescent="0.3">
      <c r="A10" s="377">
        <v>44753</v>
      </c>
      <c r="B10" s="379">
        <v>116</v>
      </c>
      <c r="C10" s="379">
        <v>110</v>
      </c>
      <c r="D10" s="379">
        <v>4</v>
      </c>
      <c r="E10" s="379">
        <v>23</v>
      </c>
      <c r="F10" s="379">
        <v>19</v>
      </c>
      <c r="G10" s="379">
        <v>1</v>
      </c>
      <c r="H10" s="379">
        <v>40</v>
      </c>
      <c r="I10" s="379">
        <v>0</v>
      </c>
      <c r="J10" s="379">
        <v>0</v>
      </c>
      <c r="K10" s="379">
        <v>0</v>
      </c>
      <c r="L10" s="379">
        <v>0</v>
      </c>
      <c r="M10" s="346">
        <v>0</v>
      </c>
      <c r="N10" s="97"/>
      <c r="O10" s="97"/>
    </row>
    <row r="11" spans="1:18" s="136" customFormat="1" x14ac:dyDescent="0.3">
      <c r="A11" s="377">
        <v>44754</v>
      </c>
      <c r="B11" s="379">
        <v>198</v>
      </c>
      <c r="C11" s="379">
        <v>139</v>
      </c>
      <c r="D11" s="379">
        <v>13</v>
      </c>
      <c r="E11" s="379">
        <v>49</v>
      </c>
      <c r="F11" s="379">
        <v>32</v>
      </c>
      <c r="G11" s="379">
        <v>0</v>
      </c>
      <c r="H11" s="379">
        <v>50</v>
      </c>
      <c r="I11" s="379">
        <v>0</v>
      </c>
      <c r="J11" s="379">
        <v>0</v>
      </c>
      <c r="K11" s="379">
        <v>0</v>
      </c>
      <c r="L11" s="379">
        <v>0</v>
      </c>
      <c r="M11" s="346">
        <v>0</v>
      </c>
      <c r="N11" s="97"/>
      <c r="O11" s="97"/>
    </row>
    <row r="12" spans="1:18" s="136" customFormat="1" x14ac:dyDescent="0.3">
      <c r="A12" s="377">
        <v>44755</v>
      </c>
      <c r="B12" s="379">
        <v>62</v>
      </c>
      <c r="C12" s="379">
        <v>75</v>
      </c>
      <c r="D12" s="379">
        <v>10</v>
      </c>
      <c r="E12" s="379">
        <v>6</v>
      </c>
      <c r="F12" s="379">
        <v>5</v>
      </c>
      <c r="G12" s="379">
        <v>0</v>
      </c>
      <c r="H12" s="379">
        <v>17</v>
      </c>
      <c r="I12" s="379">
        <v>0</v>
      </c>
      <c r="J12" s="379">
        <v>0</v>
      </c>
      <c r="K12" s="379">
        <v>0</v>
      </c>
      <c r="L12" s="379">
        <v>0</v>
      </c>
      <c r="M12" s="346">
        <v>0</v>
      </c>
      <c r="N12" s="97"/>
      <c r="O12" s="97"/>
    </row>
    <row r="13" spans="1:18" s="136" customFormat="1" x14ac:dyDescent="0.3">
      <c r="A13" s="377">
        <v>44757</v>
      </c>
      <c r="B13" s="379">
        <v>80</v>
      </c>
      <c r="C13" s="379">
        <v>87</v>
      </c>
      <c r="D13" s="379">
        <v>2</v>
      </c>
      <c r="E13" s="379">
        <v>7</v>
      </c>
      <c r="F13" s="379">
        <v>11</v>
      </c>
      <c r="G13" s="379">
        <v>1</v>
      </c>
      <c r="H13" s="379">
        <v>29</v>
      </c>
      <c r="I13" s="379">
        <v>0</v>
      </c>
      <c r="J13" s="379">
        <v>0</v>
      </c>
      <c r="K13" s="379">
        <v>0</v>
      </c>
      <c r="L13" s="379">
        <v>0</v>
      </c>
      <c r="M13" s="346">
        <v>0</v>
      </c>
      <c r="N13" s="97"/>
      <c r="O13" s="97"/>
    </row>
    <row r="14" spans="1:18" s="136" customFormat="1" x14ac:dyDescent="0.3">
      <c r="A14" s="377">
        <v>44758</v>
      </c>
      <c r="B14" s="379">
        <v>90</v>
      </c>
      <c r="C14" s="379">
        <v>82</v>
      </c>
      <c r="D14" s="379">
        <v>3</v>
      </c>
      <c r="E14" s="379">
        <v>11</v>
      </c>
      <c r="F14" s="379">
        <v>6</v>
      </c>
      <c r="G14" s="379">
        <v>1</v>
      </c>
      <c r="H14" s="379">
        <v>40</v>
      </c>
      <c r="I14" s="379">
        <v>0</v>
      </c>
      <c r="J14" s="379">
        <v>0</v>
      </c>
      <c r="K14" s="379">
        <v>0</v>
      </c>
      <c r="L14" s="379">
        <v>1</v>
      </c>
      <c r="M14" s="346">
        <v>0</v>
      </c>
      <c r="N14" s="97"/>
      <c r="O14" s="97"/>
    </row>
    <row r="15" spans="1:18" x14ac:dyDescent="0.3">
      <c r="A15" s="377">
        <v>44759</v>
      </c>
      <c r="B15" s="379">
        <v>103</v>
      </c>
      <c r="C15" s="379">
        <v>70</v>
      </c>
      <c r="D15" s="379">
        <v>4</v>
      </c>
      <c r="E15" s="379">
        <v>13</v>
      </c>
      <c r="F15" s="379">
        <v>9</v>
      </c>
      <c r="G15" s="379">
        <v>0</v>
      </c>
      <c r="H15" s="379">
        <v>13</v>
      </c>
      <c r="I15" s="379">
        <v>0</v>
      </c>
      <c r="J15" s="379">
        <v>0</v>
      </c>
      <c r="K15" s="379">
        <v>0</v>
      </c>
      <c r="L15" s="379">
        <v>0</v>
      </c>
      <c r="M15" s="346">
        <v>0</v>
      </c>
    </row>
    <row r="16" spans="1:18" ht="16.8" customHeight="1" x14ac:dyDescent="0.3">
      <c r="A16" s="377">
        <v>44761</v>
      </c>
      <c r="B16" s="379">
        <v>85</v>
      </c>
      <c r="C16" s="379">
        <v>74</v>
      </c>
      <c r="D16" s="379">
        <v>0</v>
      </c>
      <c r="E16" s="379">
        <v>20</v>
      </c>
      <c r="F16" s="379">
        <v>9</v>
      </c>
      <c r="G16" s="379">
        <v>1</v>
      </c>
      <c r="H16" s="379">
        <v>20</v>
      </c>
      <c r="I16" s="379">
        <v>0</v>
      </c>
      <c r="J16" s="379">
        <v>0</v>
      </c>
      <c r="K16" s="379">
        <v>0</v>
      </c>
      <c r="L16" s="379">
        <v>0</v>
      </c>
      <c r="M16" s="346">
        <v>0</v>
      </c>
    </row>
    <row r="17" spans="1:19" s="250" customFormat="1" x14ac:dyDescent="0.3">
      <c r="A17" s="377">
        <v>44762</v>
      </c>
      <c r="B17" s="379">
        <v>146</v>
      </c>
      <c r="C17" s="379">
        <v>119</v>
      </c>
      <c r="D17" s="379">
        <v>9</v>
      </c>
      <c r="E17" s="379">
        <v>29</v>
      </c>
      <c r="F17" s="379">
        <v>15</v>
      </c>
      <c r="G17" s="379">
        <v>3</v>
      </c>
      <c r="H17" s="379">
        <v>31</v>
      </c>
      <c r="I17" s="379">
        <v>0</v>
      </c>
      <c r="J17" s="379">
        <v>0</v>
      </c>
      <c r="K17" s="379">
        <v>0</v>
      </c>
      <c r="L17" s="379">
        <v>1</v>
      </c>
      <c r="M17" s="346">
        <v>0</v>
      </c>
      <c r="N17" s="97"/>
      <c r="O17" s="97"/>
    </row>
    <row r="18" spans="1:19" s="347" customFormat="1" x14ac:dyDescent="0.3">
      <c r="A18" s="377">
        <v>44765</v>
      </c>
      <c r="B18" s="379">
        <v>119</v>
      </c>
      <c r="C18" s="379">
        <v>111</v>
      </c>
      <c r="D18" s="379">
        <v>0</v>
      </c>
      <c r="E18" s="379">
        <v>18</v>
      </c>
      <c r="F18" s="379">
        <v>18</v>
      </c>
      <c r="G18" s="379">
        <v>0</v>
      </c>
      <c r="H18" s="379">
        <v>26</v>
      </c>
      <c r="I18" s="379">
        <v>0</v>
      </c>
      <c r="J18" s="379">
        <v>0</v>
      </c>
      <c r="K18" s="379">
        <v>0</v>
      </c>
      <c r="L18" s="379">
        <v>2</v>
      </c>
      <c r="M18" s="346">
        <v>0</v>
      </c>
      <c r="N18" s="97"/>
      <c r="O18" s="97"/>
    </row>
    <row r="19" spans="1:19" s="347" customFormat="1" x14ac:dyDescent="0.3">
      <c r="A19" s="377">
        <v>44766</v>
      </c>
      <c r="B19" s="379">
        <v>82</v>
      </c>
      <c r="C19" s="379">
        <v>59</v>
      </c>
      <c r="D19" s="379">
        <v>1</v>
      </c>
      <c r="E19" s="379">
        <v>14</v>
      </c>
      <c r="F19" s="379">
        <v>7</v>
      </c>
      <c r="G19" s="379">
        <v>0</v>
      </c>
      <c r="H19" s="379">
        <v>8</v>
      </c>
      <c r="I19" s="379">
        <v>0</v>
      </c>
      <c r="J19" s="379">
        <v>0</v>
      </c>
      <c r="K19" s="379">
        <v>0</v>
      </c>
      <c r="L19" s="379">
        <v>2</v>
      </c>
      <c r="M19" s="346">
        <v>0</v>
      </c>
      <c r="N19" s="97"/>
      <c r="O19" s="97"/>
    </row>
    <row r="20" spans="1:19" s="347" customFormat="1" x14ac:dyDescent="0.3">
      <c r="A20" s="377">
        <v>44767</v>
      </c>
      <c r="B20" s="379">
        <v>53</v>
      </c>
      <c r="C20" s="379">
        <v>49</v>
      </c>
      <c r="D20" s="379">
        <v>0</v>
      </c>
      <c r="E20" s="379">
        <v>8</v>
      </c>
      <c r="F20" s="379">
        <v>11</v>
      </c>
      <c r="G20" s="379">
        <v>0</v>
      </c>
      <c r="H20" s="379">
        <v>17</v>
      </c>
      <c r="I20" s="379">
        <v>0</v>
      </c>
      <c r="J20" s="379">
        <v>0</v>
      </c>
      <c r="K20" s="379">
        <v>0</v>
      </c>
      <c r="L20" s="379">
        <v>2</v>
      </c>
      <c r="M20" s="346">
        <v>0</v>
      </c>
      <c r="N20" s="97"/>
      <c r="O20" s="97"/>
    </row>
    <row r="21" spans="1:19" s="347" customFormat="1" x14ac:dyDescent="0.3">
      <c r="A21" s="377">
        <v>44768</v>
      </c>
      <c r="B21" s="379">
        <v>84</v>
      </c>
      <c r="C21" s="379">
        <v>44</v>
      </c>
      <c r="D21" s="379">
        <v>3</v>
      </c>
      <c r="E21" s="379">
        <v>19</v>
      </c>
      <c r="F21" s="379">
        <v>9</v>
      </c>
      <c r="G21" s="379">
        <v>1</v>
      </c>
      <c r="H21" s="379">
        <v>21</v>
      </c>
      <c r="I21" s="379">
        <v>0</v>
      </c>
      <c r="J21" s="379">
        <v>0</v>
      </c>
      <c r="K21" s="379">
        <v>0</v>
      </c>
      <c r="L21" s="379">
        <v>0</v>
      </c>
      <c r="M21" s="346">
        <v>0</v>
      </c>
      <c r="N21" s="97"/>
      <c r="O21" s="97"/>
    </row>
    <row r="22" spans="1:19" s="347" customFormat="1" x14ac:dyDescent="0.3">
      <c r="A22" s="377">
        <v>44769</v>
      </c>
      <c r="B22" s="379">
        <v>90</v>
      </c>
      <c r="C22" s="379">
        <v>55</v>
      </c>
      <c r="D22" s="379">
        <v>1</v>
      </c>
      <c r="E22" s="379">
        <v>11</v>
      </c>
      <c r="F22" s="379">
        <v>12</v>
      </c>
      <c r="G22" s="379">
        <v>1</v>
      </c>
      <c r="H22" s="379">
        <v>15</v>
      </c>
      <c r="I22" s="379">
        <v>0</v>
      </c>
      <c r="J22" s="379">
        <v>0</v>
      </c>
      <c r="K22" s="379">
        <v>0</v>
      </c>
      <c r="L22" s="379">
        <v>1</v>
      </c>
      <c r="M22" s="346">
        <v>0</v>
      </c>
      <c r="N22" s="97"/>
      <c r="O22" s="97"/>
    </row>
    <row r="23" spans="1:19" s="347" customFormat="1" x14ac:dyDescent="0.3">
      <c r="A23" s="377">
        <v>44770</v>
      </c>
      <c r="B23" s="379">
        <v>154</v>
      </c>
      <c r="C23" s="379">
        <v>86</v>
      </c>
      <c r="D23" s="379">
        <v>3</v>
      </c>
      <c r="E23" s="379">
        <v>23</v>
      </c>
      <c r="F23" s="379">
        <v>9</v>
      </c>
      <c r="G23" s="379">
        <v>1</v>
      </c>
      <c r="H23" s="379">
        <v>18</v>
      </c>
      <c r="I23" s="379">
        <v>0</v>
      </c>
      <c r="J23" s="379">
        <v>0</v>
      </c>
      <c r="K23" s="379">
        <v>0</v>
      </c>
      <c r="L23" s="379">
        <v>1</v>
      </c>
      <c r="M23" s="346">
        <v>0</v>
      </c>
      <c r="N23" s="97"/>
      <c r="O23" s="97"/>
    </row>
    <row r="24" spans="1:19" s="347" customFormat="1" ht="15" thickBot="1" x14ac:dyDescent="0.35">
      <c r="A24" s="294">
        <v>44771</v>
      </c>
      <c r="B24" s="295">
        <v>95</v>
      </c>
      <c r="C24" s="295">
        <v>73</v>
      </c>
      <c r="D24" s="295">
        <v>3</v>
      </c>
      <c r="E24" s="295">
        <v>17</v>
      </c>
      <c r="F24" s="295">
        <v>8</v>
      </c>
      <c r="G24" s="295">
        <v>1</v>
      </c>
      <c r="H24" s="295">
        <v>11</v>
      </c>
      <c r="I24" s="295">
        <v>0</v>
      </c>
      <c r="J24" s="295">
        <v>0</v>
      </c>
      <c r="K24" s="295">
        <v>0</v>
      </c>
      <c r="L24" s="295">
        <v>1</v>
      </c>
      <c r="M24" s="293">
        <v>0</v>
      </c>
      <c r="N24" s="97"/>
      <c r="O24" s="97"/>
    </row>
    <row r="25" spans="1:19" ht="15" thickBot="1" x14ac:dyDescent="0.35">
      <c r="A25" s="391" t="s">
        <v>27</v>
      </c>
      <c r="B25" s="126">
        <f t="shared" ref="B25:M25" si="0">SUM(B6:B24)</f>
        <v>1841</v>
      </c>
      <c r="C25" s="126">
        <f t="shared" si="0"/>
        <v>1496</v>
      </c>
      <c r="D25" s="126">
        <f t="shared" si="0"/>
        <v>66</v>
      </c>
      <c r="E25" s="126">
        <f t="shared" si="0"/>
        <v>306</v>
      </c>
      <c r="F25" s="126">
        <f t="shared" si="0"/>
        <v>232</v>
      </c>
      <c r="G25" s="126">
        <f t="shared" si="0"/>
        <v>11</v>
      </c>
      <c r="H25" s="126">
        <f t="shared" si="0"/>
        <v>575</v>
      </c>
      <c r="I25" s="126">
        <f t="shared" si="0"/>
        <v>0</v>
      </c>
      <c r="J25" s="126">
        <f t="shared" si="0"/>
        <v>0</v>
      </c>
      <c r="K25" s="126">
        <f t="shared" si="0"/>
        <v>0</v>
      </c>
      <c r="L25" s="126">
        <f t="shared" si="0"/>
        <v>14</v>
      </c>
      <c r="M25" s="392">
        <f t="shared" si="0"/>
        <v>0</v>
      </c>
      <c r="P25" s="462"/>
      <c r="R25" s="168"/>
      <c r="S25" s="168"/>
    </row>
    <row r="26" spans="1:19" x14ac:dyDescent="0.3">
      <c r="A26" s="166" t="s">
        <v>54</v>
      </c>
      <c r="B26" s="104">
        <v>0</v>
      </c>
      <c r="C26" s="104">
        <v>0</v>
      </c>
      <c r="D26" s="104">
        <v>0</v>
      </c>
      <c r="E26" s="104">
        <v>0</v>
      </c>
      <c r="F26" s="104">
        <v>0</v>
      </c>
      <c r="G26" s="104">
        <v>0</v>
      </c>
      <c r="H26" s="104">
        <v>0</v>
      </c>
      <c r="I26" s="104">
        <v>0</v>
      </c>
      <c r="J26" s="104">
        <v>1</v>
      </c>
      <c r="K26" s="104">
        <v>0</v>
      </c>
      <c r="L26" s="141">
        <v>21</v>
      </c>
      <c r="M26" s="105">
        <v>0</v>
      </c>
      <c r="R26" s="168"/>
      <c r="S26" s="168"/>
    </row>
    <row r="27" spans="1:19" x14ac:dyDescent="0.3">
      <c r="A27" s="137" t="s">
        <v>55</v>
      </c>
      <c r="B27" s="104">
        <v>0</v>
      </c>
      <c r="C27" s="104">
        <v>0</v>
      </c>
      <c r="D27" s="104">
        <v>0</v>
      </c>
      <c r="E27" s="104">
        <v>0</v>
      </c>
      <c r="F27" s="104">
        <v>0</v>
      </c>
      <c r="G27" s="104">
        <v>0</v>
      </c>
      <c r="H27" s="104">
        <v>0</v>
      </c>
      <c r="I27" s="104">
        <v>2</v>
      </c>
      <c r="J27" s="104">
        <v>1</v>
      </c>
      <c r="K27" s="104">
        <v>0</v>
      </c>
      <c r="L27" s="141">
        <v>12</v>
      </c>
      <c r="M27" s="105">
        <v>0</v>
      </c>
      <c r="R27" s="168"/>
      <c r="S27" s="168"/>
    </row>
    <row r="28" spans="1:19" x14ac:dyDescent="0.3">
      <c r="A28" s="137" t="s">
        <v>57</v>
      </c>
      <c r="B28" s="104">
        <v>0</v>
      </c>
      <c r="C28" s="104">
        <v>0</v>
      </c>
      <c r="D28" s="104">
        <v>0</v>
      </c>
      <c r="E28" s="104">
        <v>0</v>
      </c>
      <c r="F28" s="104">
        <v>0</v>
      </c>
      <c r="G28" s="104">
        <v>0</v>
      </c>
      <c r="H28" s="104">
        <v>0</v>
      </c>
      <c r="I28" s="104">
        <v>18</v>
      </c>
      <c r="J28" s="104">
        <v>13</v>
      </c>
      <c r="K28" s="104">
        <v>0</v>
      </c>
      <c r="L28" s="138">
        <v>4</v>
      </c>
      <c r="M28" s="105">
        <v>0</v>
      </c>
      <c r="R28" s="168"/>
      <c r="S28" s="168"/>
    </row>
    <row r="29" spans="1:19" x14ac:dyDescent="0.3">
      <c r="A29" s="137" t="s">
        <v>59</v>
      </c>
      <c r="B29" s="104">
        <v>0</v>
      </c>
      <c r="C29" s="104">
        <v>0</v>
      </c>
      <c r="D29" s="104">
        <v>0</v>
      </c>
      <c r="E29" s="104">
        <v>0</v>
      </c>
      <c r="F29" s="104">
        <v>0</v>
      </c>
      <c r="G29" s="104">
        <v>0</v>
      </c>
      <c r="H29" s="104">
        <v>6</v>
      </c>
      <c r="I29" s="104">
        <v>26</v>
      </c>
      <c r="J29" s="104">
        <v>37</v>
      </c>
      <c r="K29" s="138">
        <v>0</v>
      </c>
      <c r="L29" s="138">
        <v>3</v>
      </c>
      <c r="M29" s="105">
        <v>0</v>
      </c>
      <c r="R29" s="168"/>
      <c r="S29" s="168"/>
    </row>
    <row r="30" spans="1:19" x14ac:dyDescent="0.3">
      <c r="A30" s="137" t="s">
        <v>62</v>
      </c>
      <c r="B30" s="104">
        <v>0</v>
      </c>
      <c r="C30" s="104">
        <v>0</v>
      </c>
      <c r="D30" s="104">
        <v>0</v>
      </c>
      <c r="E30" s="104">
        <v>3</v>
      </c>
      <c r="F30" s="104">
        <v>1</v>
      </c>
      <c r="G30" s="104">
        <v>0</v>
      </c>
      <c r="H30" s="104">
        <v>63</v>
      </c>
      <c r="I30" s="104">
        <v>13</v>
      </c>
      <c r="J30" s="104">
        <v>31</v>
      </c>
      <c r="K30" s="138">
        <v>0</v>
      </c>
      <c r="L30" s="138">
        <v>68</v>
      </c>
      <c r="M30" s="105">
        <v>0</v>
      </c>
    </row>
    <row r="31" spans="1:19" x14ac:dyDescent="0.3">
      <c r="A31" s="140" t="s">
        <v>64</v>
      </c>
      <c r="B31" s="104">
        <v>354</v>
      </c>
      <c r="C31" s="104">
        <v>296</v>
      </c>
      <c r="D31" s="104">
        <v>21</v>
      </c>
      <c r="E31" s="104">
        <v>75</v>
      </c>
      <c r="F31" s="104">
        <v>54</v>
      </c>
      <c r="G31" s="104">
        <v>8</v>
      </c>
      <c r="H31" s="104">
        <v>344</v>
      </c>
      <c r="I31" s="104">
        <v>0</v>
      </c>
      <c r="J31" s="104">
        <v>0</v>
      </c>
      <c r="K31" s="138">
        <v>0</v>
      </c>
      <c r="L31" s="138">
        <v>41</v>
      </c>
      <c r="M31" s="105">
        <v>0</v>
      </c>
    </row>
    <row r="32" spans="1:19" x14ac:dyDescent="0.3">
      <c r="A32" s="140" t="s">
        <v>45</v>
      </c>
      <c r="B32" s="104">
        <v>1841</v>
      </c>
      <c r="C32" s="104">
        <v>1496</v>
      </c>
      <c r="D32" s="104">
        <v>66</v>
      </c>
      <c r="E32" s="104">
        <v>306</v>
      </c>
      <c r="F32" s="104">
        <v>232</v>
      </c>
      <c r="G32" s="104">
        <v>11</v>
      </c>
      <c r="H32" s="104">
        <v>575</v>
      </c>
      <c r="I32" s="104">
        <v>0</v>
      </c>
      <c r="J32" s="104">
        <v>0</v>
      </c>
      <c r="K32" s="138">
        <v>0</v>
      </c>
      <c r="L32" s="138">
        <v>14</v>
      </c>
      <c r="M32" s="105">
        <v>0</v>
      </c>
    </row>
    <row r="33" spans="1:16" x14ac:dyDescent="0.3">
      <c r="A33" s="140" t="s">
        <v>65</v>
      </c>
      <c r="B33" s="104">
        <v>0</v>
      </c>
      <c r="C33" s="104">
        <v>0</v>
      </c>
      <c r="D33" s="104">
        <v>0</v>
      </c>
      <c r="E33" s="104">
        <v>0</v>
      </c>
      <c r="F33" s="104">
        <v>0</v>
      </c>
      <c r="G33" s="104">
        <v>0</v>
      </c>
      <c r="H33" s="104">
        <v>0</v>
      </c>
      <c r="I33" s="104">
        <v>0</v>
      </c>
      <c r="J33" s="104">
        <v>0</v>
      </c>
      <c r="K33" s="104">
        <v>0</v>
      </c>
      <c r="L33" s="104">
        <v>0</v>
      </c>
      <c r="M33" s="105">
        <v>0</v>
      </c>
      <c r="N33" s="114"/>
      <c r="O33" s="114"/>
      <c r="P33" s="69"/>
    </row>
    <row r="34" spans="1:16" x14ac:dyDescent="0.3">
      <c r="A34" s="140" t="s">
        <v>51</v>
      </c>
      <c r="B34" s="104">
        <v>0</v>
      </c>
      <c r="C34" s="104">
        <v>0</v>
      </c>
      <c r="D34" s="104">
        <v>0</v>
      </c>
      <c r="E34" s="104">
        <v>0</v>
      </c>
      <c r="F34" s="104">
        <v>0</v>
      </c>
      <c r="G34" s="104">
        <v>0</v>
      </c>
      <c r="H34" s="104">
        <v>0</v>
      </c>
      <c r="I34" s="104">
        <v>0</v>
      </c>
      <c r="J34" s="104">
        <v>0</v>
      </c>
      <c r="K34" s="104">
        <v>0</v>
      </c>
      <c r="L34" s="104">
        <v>0</v>
      </c>
      <c r="M34" s="105">
        <v>0</v>
      </c>
      <c r="N34" s="114"/>
      <c r="O34" s="114"/>
      <c r="P34" s="69"/>
    </row>
    <row r="35" spans="1:16" x14ac:dyDescent="0.3">
      <c r="A35" s="140" t="s">
        <v>52</v>
      </c>
      <c r="B35" s="104">
        <v>0</v>
      </c>
      <c r="C35" s="104">
        <v>0</v>
      </c>
      <c r="D35" s="104">
        <v>0</v>
      </c>
      <c r="E35" s="104">
        <v>0</v>
      </c>
      <c r="F35" s="104">
        <v>0</v>
      </c>
      <c r="G35" s="104">
        <v>0</v>
      </c>
      <c r="H35" s="104">
        <v>0</v>
      </c>
      <c r="I35" s="104">
        <v>0</v>
      </c>
      <c r="J35" s="104">
        <v>0</v>
      </c>
      <c r="K35" s="104">
        <v>0</v>
      </c>
      <c r="L35" s="104">
        <v>0</v>
      </c>
      <c r="M35" s="105">
        <v>0</v>
      </c>
      <c r="N35" s="114"/>
      <c r="O35" s="114"/>
      <c r="P35" s="69"/>
    </row>
    <row r="36" spans="1:16" x14ac:dyDescent="0.3">
      <c r="A36" s="140" t="s">
        <v>75</v>
      </c>
      <c r="B36" s="104">
        <v>0</v>
      </c>
      <c r="C36" s="104">
        <v>0</v>
      </c>
      <c r="D36" s="104">
        <v>0</v>
      </c>
      <c r="E36" s="104">
        <v>0</v>
      </c>
      <c r="F36" s="104">
        <v>0</v>
      </c>
      <c r="G36" s="104">
        <v>0</v>
      </c>
      <c r="H36" s="104">
        <v>0</v>
      </c>
      <c r="I36" s="104">
        <v>0</v>
      </c>
      <c r="J36" s="104">
        <v>0</v>
      </c>
      <c r="K36" s="104">
        <v>0</v>
      </c>
      <c r="L36" s="104">
        <v>0</v>
      </c>
      <c r="M36" s="105">
        <v>0</v>
      </c>
    </row>
    <row r="37" spans="1:16" s="136" customFormat="1" x14ac:dyDescent="0.3">
      <c r="A37" s="140" t="s">
        <v>76</v>
      </c>
      <c r="B37" s="104">
        <v>0</v>
      </c>
      <c r="C37" s="104">
        <v>0</v>
      </c>
      <c r="D37" s="104">
        <v>0</v>
      </c>
      <c r="E37" s="104">
        <v>0</v>
      </c>
      <c r="F37" s="104">
        <v>0</v>
      </c>
      <c r="G37" s="104">
        <v>0</v>
      </c>
      <c r="H37" s="104">
        <v>0</v>
      </c>
      <c r="I37" s="104">
        <v>0</v>
      </c>
      <c r="J37" s="104">
        <v>0</v>
      </c>
      <c r="K37" s="104">
        <v>0</v>
      </c>
      <c r="L37" s="104">
        <v>0</v>
      </c>
      <c r="M37" s="105">
        <v>0</v>
      </c>
      <c r="N37" s="97"/>
      <c r="O37" s="97"/>
    </row>
    <row r="38" spans="1:16" x14ac:dyDescent="0.3">
      <c r="A38" s="140"/>
      <c r="B38" s="141"/>
      <c r="C38" s="141"/>
      <c r="D38" s="141"/>
      <c r="E38" s="141"/>
      <c r="F38" s="141"/>
      <c r="G38" s="141"/>
      <c r="H38" s="141"/>
      <c r="I38" s="141"/>
      <c r="J38" s="141"/>
      <c r="K38" s="141"/>
      <c r="L38" s="141"/>
      <c r="M38" s="142"/>
    </row>
    <row r="39" spans="1:16" ht="15" thickBot="1" x14ac:dyDescent="0.35">
      <c r="A39" s="143" t="s">
        <v>31</v>
      </c>
      <c r="B39" s="144">
        <f>SUM(B26:B38)</f>
        <v>2195</v>
      </c>
      <c r="C39" s="144">
        <f t="shared" ref="C39:L39" si="1">SUM(C26:C38)</f>
        <v>1792</v>
      </c>
      <c r="D39" s="144">
        <f t="shared" si="1"/>
        <v>87</v>
      </c>
      <c r="E39" s="144">
        <f t="shared" si="1"/>
        <v>384</v>
      </c>
      <c r="F39" s="144">
        <f t="shared" si="1"/>
        <v>287</v>
      </c>
      <c r="G39" s="144">
        <f t="shared" si="1"/>
        <v>19</v>
      </c>
      <c r="H39" s="144">
        <f t="shared" si="1"/>
        <v>988</v>
      </c>
      <c r="I39" s="144">
        <f t="shared" si="1"/>
        <v>59</v>
      </c>
      <c r="J39" s="144">
        <f t="shared" si="1"/>
        <v>83</v>
      </c>
      <c r="K39" s="144">
        <f t="shared" si="1"/>
        <v>0</v>
      </c>
      <c r="L39" s="144">
        <f t="shared" si="1"/>
        <v>163</v>
      </c>
      <c r="M39" s="145">
        <f>SUM(M25:M37)</f>
        <v>0</v>
      </c>
      <c r="P39" s="462"/>
    </row>
    <row r="40" spans="1:16" x14ac:dyDescent="0.3">
      <c r="F40" s="106"/>
    </row>
    <row r="41" spans="1:16" ht="16.2" thickBot="1" x14ac:dyDescent="0.35">
      <c r="A41" s="34" t="s">
        <v>72</v>
      </c>
    </row>
    <row r="42" spans="1:16" x14ac:dyDescent="0.3">
      <c r="A42" s="509" t="s">
        <v>39</v>
      </c>
      <c r="B42" s="510"/>
      <c r="C42" s="510"/>
      <c r="D42" s="510"/>
      <c r="E42" s="199"/>
      <c r="F42" s="198"/>
      <c r="G42" s="509" t="s">
        <v>99</v>
      </c>
      <c r="H42" s="510"/>
      <c r="I42" s="510"/>
      <c r="J42" s="510"/>
      <c r="K42" s="510"/>
      <c r="L42" s="510"/>
      <c r="M42" s="511"/>
    </row>
    <row r="43" spans="1:16" ht="28.8" x14ac:dyDescent="0.3">
      <c r="A43" s="107" t="s">
        <v>6</v>
      </c>
      <c r="B43" s="99" t="s">
        <v>4</v>
      </c>
      <c r="C43" s="100" t="s">
        <v>3</v>
      </c>
      <c r="D43" s="99" t="s">
        <v>37</v>
      </c>
      <c r="E43" s="200" t="s">
        <v>68</v>
      </c>
      <c r="G43" s="108" t="s">
        <v>0</v>
      </c>
      <c r="H43" s="512" t="s">
        <v>16</v>
      </c>
      <c r="I43" s="512"/>
      <c r="J43" s="512"/>
      <c r="K43" s="512" t="s">
        <v>17</v>
      </c>
      <c r="L43" s="512"/>
      <c r="M43" s="513"/>
    </row>
    <row r="44" spans="1:16" ht="15" thickBot="1" x14ac:dyDescent="0.35">
      <c r="A44" s="239"/>
      <c r="B44" s="336"/>
      <c r="C44" s="329"/>
      <c r="D44" s="272"/>
      <c r="E44" s="201"/>
      <c r="G44" s="98"/>
      <c r="H44" s="100" t="s">
        <v>4</v>
      </c>
      <c r="I44" s="100" t="s">
        <v>3</v>
      </c>
      <c r="J44" s="100" t="s">
        <v>5</v>
      </c>
      <c r="K44" s="100" t="s">
        <v>3</v>
      </c>
      <c r="L44" s="100" t="s">
        <v>4</v>
      </c>
      <c r="M44" s="101" t="s">
        <v>5</v>
      </c>
    </row>
    <row r="45" spans="1:16" ht="15" thickBot="1" x14ac:dyDescent="0.35">
      <c r="A45" s="109" t="s">
        <v>27</v>
      </c>
      <c r="B45" s="110">
        <f>SUM(B44:B44)</f>
        <v>0</v>
      </c>
      <c r="C45" s="111">
        <f>SUM(C44:C44)</f>
        <v>0</v>
      </c>
      <c r="D45" s="110">
        <f>SUM(D44:D44)</f>
        <v>0</v>
      </c>
      <c r="E45" s="202"/>
      <c r="G45" s="377"/>
      <c r="H45" s="379"/>
      <c r="I45" s="379"/>
      <c r="J45" s="379"/>
      <c r="K45" s="379"/>
      <c r="L45" s="379"/>
      <c r="M45" s="346"/>
    </row>
    <row r="46" spans="1:16" x14ac:dyDescent="0.3">
      <c r="A46" s="112" t="s">
        <v>62</v>
      </c>
      <c r="B46" s="192">
        <v>0</v>
      </c>
      <c r="C46" s="193">
        <v>0</v>
      </c>
      <c r="D46" s="104">
        <v>0</v>
      </c>
      <c r="E46" s="317" t="e">
        <f>D46/SUM(B46:C46)</f>
        <v>#DIV/0!</v>
      </c>
      <c r="G46" s="377"/>
      <c r="H46" s="379"/>
      <c r="I46" s="379"/>
      <c r="J46" s="379"/>
      <c r="K46" s="379"/>
      <c r="L46" s="379"/>
      <c r="M46" s="346"/>
    </row>
    <row r="47" spans="1:16" ht="15" thickBot="1" x14ac:dyDescent="0.35">
      <c r="A47" s="112" t="s">
        <v>64</v>
      </c>
      <c r="B47" s="192">
        <v>354</v>
      </c>
      <c r="C47" s="193">
        <v>296</v>
      </c>
      <c r="D47" s="104">
        <v>0</v>
      </c>
      <c r="E47" s="317">
        <f t="shared" ref="E47:E52" si="2">D47/SUM(B47:C47)</f>
        <v>0</v>
      </c>
      <c r="G47" s="377"/>
      <c r="H47" s="379"/>
      <c r="I47" s="379"/>
      <c r="J47" s="379"/>
      <c r="K47" s="379"/>
      <c r="L47" s="379"/>
      <c r="M47" s="346"/>
    </row>
    <row r="48" spans="1:16" ht="15" thickBot="1" x14ac:dyDescent="0.35">
      <c r="A48" s="113" t="s">
        <v>45</v>
      </c>
      <c r="B48" s="376">
        <v>292</v>
      </c>
      <c r="C48" s="484">
        <v>383</v>
      </c>
      <c r="D48" s="379">
        <v>4</v>
      </c>
      <c r="E48" s="317">
        <f t="shared" si="2"/>
        <v>5.9259259259259256E-3</v>
      </c>
      <c r="G48" s="265" t="s">
        <v>27</v>
      </c>
      <c r="H48" s="266">
        <f t="shared" ref="H48:I48" si="3">SUM(H42:H47)</f>
        <v>0</v>
      </c>
      <c r="I48" s="266">
        <f t="shared" si="3"/>
        <v>0</v>
      </c>
      <c r="J48" s="266">
        <f>SUM(J42:J47)</f>
        <v>0</v>
      </c>
      <c r="K48" s="266">
        <f>SUM(K42:K47)</f>
        <v>0</v>
      </c>
      <c r="L48" s="266">
        <f>SUM(L42:L47)</f>
        <v>0</v>
      </c>
      <c r="M48" s="267">
        <f>SUM(M42:M47)</f>
        <v>0</v>
      </c>
    </row>
    <row r="49" spans="1:15" s="347" customFormat="1" x14ac:dyDescent="0.3">
      <c r="A49" s="113" t="s">
        <v>66</v>
      </c>
      <c r="B49" s="192">
        <v>0</v>
      </c>
      <c r="C49" s="193">
        <v>0</v>
      </c>
      <c r="D49" s="104">
        <v>0</v>
      </c>
      <c r="E49" s="317" t="e">
        <f t="shared" si="2"/>
        <v>#DIV/0!</v>
      </c>
      <c r="F49" s="97"/>
      <c r="G49" s="116" t="s">
        <v>100</v>
      </c>
      <c r="H49" s="117"/>
      <c r="I49" s="117"/>
      <c r="J49" s="117"/>
      <c r="K49" s="117"/>
      <c r="L49" s="117"/>
      <c r="M49" s="117"/>
      <c r="N49" s="97"/>
      <c r="O49" s="97"/>
    </row>
    <row r="50" spans="1:15" s="347" customFormat="1" x14ac:dyDescent="0.3">
      <c r="A50" s="113" t="s">
        <v>69</v>
      </c>
      <c r="B50" s="192">
        <v>0</v>
      </c>
      <c r="C50" s="193">
        <v>0</v>
      </c>
      <c r="D50" s="104">
        <v>0</v>
      </c>
      <c r="E50" s="317" t="e">
        <f t="shared" si="2"/>
        <v>#DIV/0!</v>
      </c>
      <c r="F50" s="97"/>
      <c r="G50" s="116"/>
      <c r="H50" s="117"/>
      <c r="I50" s="117"/>
      <c r="J50" s="117"/>
      <c r="K50" s="117"/>
      <c r="L50" s="117"/>
      <c r="M50" s="117"/>
      <c r="N50" s="97"/>
      <c r="O50" s="97"/>
    </row>
    <row r="51" spans="1:15" x14ac:dyDescent="0.3">
      <c r="A51" s="115" t="s">
        <v>52</v>
      </c>
      <c r="B51" s="192">
        <v>0</v>
      </c>
      <c r="C51" s="193">
        <v>0</v>
      </c>
      <c r="D51" s="104">
        <v>0</v>
      </c>
      <c r="E51" s="317" t="e">
        <f t="shared" si="2"/>
        <v>#DIV/0!</v>
      </c>
      <c r="G51" s="116"/>
      <c r="H51" s="117"/>
      <c r="I51" s="117"/>
      <c r="J51" s="117"/>
      <c r="K51" s="117"/>
      <c r="L51" s="117"/>
      <c r="M51" s="117"/>
    </row>
    <row r="52" spans="1:15" s="136" customFormat="1" x14ac:dyDescent="0.3">
      <c r="A52" s="115" t="s">
        <v>51</v>
      </c>
      <c r="B52" s="192">
        <v>0</v>
      </c>
      <c r="C52" s="193">
        <v>0</v>
      </c>
      <c r="D52" s="104">
        <v>0</v>
      </c>
      <c r="E52" s="317" t="e">
        <f t="shared" si="2"/>
        <v>#DIV/0!</v>
      </c>
      <c r="F52" s="97"/>
      <c r="G52" s="116"/>
      <c r="H52" s="117"/>
      <c r="I52" s="117"/>
      <c r="J52" s="117"/>
      <c r="K52" s="117"/>
      <c r="L52" s="117"/>
      <c r="M52" s="117"/>
      <c r="N52" s="97"/>
      <c r="O52" s="97"/>
    </row>
    <row r="53" spans="1:15" s="136" customFormat="1" ht="15" thickBot="1" x14ac:dyDescent="0.35">
      <c r="A53" s="118" t="s">
        <v>31</v>
      </c>
      <c r="B53" s="194">
        <f>SUM(B46:B52)</f>
        <v>646</v>
      </c>
      <c r="C53" s="194">
        <f t="shared" ref="C53:D53" si="4">SUM(C46:C52)</f>
        <v>679</v>
      </c>
      <c r="D53" s="194">
        <f t="shared" si="4"/>
        <v>4</v>
      </c>
      <c r="E53" s="264">
        <f>(D53)/(B53+C53)</f>
        <v>3.0188679245283017E-3</v>
      </c>
      <c r="F53" s="97"/>
      <c r="G53" s="97"/>
      <c r="H53" s="97"/>
      <c r="I53" s="97"/>
      <c r="J53" s="97"/>
      <c r="K53" s="97"/>
      <c r="L53" s="97"/>
      <c r="M53" s="97"/>
      <c r="N53" s="97"/>
      <c r="O53" s="97"/>
    </row>
    <row r="54" spans="1:15" s="136" customFormat="1" x14ac:dyDescent="0.3">
      <c r="A54" s="222" t="s">
        <v>73</v>
      </c>
      <c r="B54" s="223"/>
      <c r="C54" s="223"/>
      <c r="D54" s="223"/>
      <c r="E54" s="224"/>
      <c r="F54" s="97"/>
      <c r="G54" s="97"/>
      <c r="H54" s="97"/>
      <c r="I54" s="97"/>
      <c r="J54" s="97"/>
      <c r="K54" s="97"/>
      <c r="L54" s="97"/>
      <c r="M54" s="97"/>
      <c r="N54" s="97"/>
      <c r="O54" s="97"/>
    </row>
    <row r="55" spans="1:15" s="136" customFormat="1" x14ac:dyDescent="0.3">
      <c r="A55" s="119"/>
      <c r="B55" s="97"/>
      <c r="C55" s="97"/>
      <c r="D55" s="97"/>
      <c r="E55" s="97"/>
      <c r="F55" s="97"/>
      <c r="G55" s="97"/>
      <c r="H55" s="97"/>
      <c r="I55" s="97"/>
      <c r="J55" s="97"/>
      <c r="K55" s="97"/>
      <c r="L55" s="97"/>
      <c r="M55" s="97"/>
      <c r="N55" s="97"/>
      <c r="O55" s="97"/>
    </row>
    <row r="56" spans="1:15" ht="16.2" thickBot="1" x14ac:dyDescent="0.35">
      <c r="A56" s="34" t="s">
        <v>19</v>
      </c>
    </row>
    <row r="57" spans="1:15" x14ac:dyDescent="0.3">
      <c r="A57" s="515" t="s">
        <v>32</v>
      </c>
      <c r="B57" s="516"/>
      <c r="C57" s="516"/>
      <c r="D57" s="516"/>
      <c r="E57" s="516"/>
      <c r="F57" s="516"/>
      <c r="G57" s="516"/>
      <c r="H57" s="517"/>
    </row>
    <row r="58" spans="1:15" x14ac:dyDescent="0.3">
      <c r="A58" s="120" t="s">
        <v>0</v>
      </c>
      <c r="B58" s="121" t="s">
        <v>9</v>
      </c>
      <c r="C58" s="497" t="s">
        <v>16</v>
      </c>
      <c r="D58" s="498"/>
      <c r="E58" s="499"/>
      <c r="F58" s="497" t="s">
        <v>17</v>
      </c>
      <c r="G58" s="498"/>
      <c r="H58" s="514"/>
      <c r="N58"/>
      <c r="O58"/>
    </row>
    <row r="59" spans="1:15" ht="15.6" x14ac:dyDescent="0.3">
      <c r="A59" s="65"/>
      <c r="B59" s="100"/>
      <c r="C59" s="100" t="s">
        <v>4</v>
      </c>
      <c r="D59" s="100" t="s">
        <v>3</v>
      </c>
      <c r="E59" s="100" t="s">
        <v>5</v>
      </c>
      <c r="F59" s="122" t="s">
        <v>3</v>
      </c>
      <c r="G59" s="100" t="s">
        <v>4</v>
      </c>
      <c r="H59" s="101" t="s">
        <v>5</v>
      </c>
      <c r="N59"/>
      <c r="O59"/>
    </row>
    <row r="60" spans="1:15" x14ac:dyDescent="0.3">
      <c r="A60" s="452"/>
      <c r="B60" s="485" t="s">
        <v>109</v>
      </c>
      <c r="C60" s="486">
        <v>763</v>
      </c>
      <c r="D60" s="486">
        <v>563</v>
      </c>
      <c r="E60" s="256">
        <v>0</v>
      </c>
      <c r="F60" s="203"/>
      <c r="G60" s="203"/>
      <c r="H60" s="204"/>
      <c r="N60"/>
      <c r="O60"/>
    </row>
    <row r="61" spans="1:15" x14ac:dyDescent="0.3">
      <c r="A61" s="452"/>
      <c r="B61" s="485" t="s">
        <v>110</v>
      </c>
      <c r="C61" s="486">
        <v>12</v>
      </c>
      <c r="D61" s="486">
        <v>12</v>
      </c>
      <c r="E61" s="256">
        <v>0</v>
      </c>
      <c r="F61" s="203"/>
      <c r="G61" s="203"/>
      <c r="H61" s="204"/>
      <c r="N61"/>
      <c r="O61"/>
    </row>
    <row r="62" spans="1:15" x14ac:dyDescent="0.3">
      <c r="A62" s="254"/>
      <c r="B62" s="485" t="s">
        <v>111</v>
      </c>
      <c r="C62" s="486">
        <v>371</v>
      </c>
      <c r="D62" s="486">
        <v>399</v>
      </c>
      <c r="E62" s="256">
        <v>0</v>
      </c>
      <c r="F62" s="123"/>
      <c r="G62" s="123"/>
      <c r="H62" s="124"/>
      <c r="N62"/>
      <c r="O62"/>
    </row>
    <row r="63" spans="1:15" x14ac:dyDescent="0.3">
      <c r="A63" s="255"/>
      <c r="B63" s="485"/>
      <c r="C63" s="486"/>
      <c r="D63" s="486"/>
      <c r="E63" s="256"/>
      <c r="F63" s="123"/>
      <c r="G63" s="123"/>
      <c r="H63" s="124"/>
      <c r="N63"/>
      <c r="O63"/>
    </row>
    <row r="64" spans="1:15" x14ac:dyDescent="0.3">
      <c r="A64" s="255"/>
      <c r="B64" s="257"/>
      <c r="C64" s="256"/>
      <c r="D64" s="256"/>
      <c r="E64" s="256"/>
      <c r="F64" s="123"/>
      <c r="G64" s="123"/>
      <c r="H64" s="124"/>
    </row>
    <row r="65" spans="1:15" ht="15" thickBot="1" x14ac:dyDescent="0.35">
      <c r="A65" s="125"/>
      <c r="B65" s="126"/>
      <c r="C65" s="127"/>
      <c r="D65" s="127"/>
      <c r="E65" s="123"/>
      <c r="F65" s="127"/>
      <c r="G65" s="127"/>
      <c r="H65" s="128"/>
      <c r="I65" s="129"/>
      <c r="J65" s="129"/>
    </row>
    <row r="66" spans="1:15" ht="15" thickBot="1" x14ac:dyDescent="0.35">
      <c r="A66" s="386" t="s">
        <v>27</v>
      </c>
      <c r="B66" s="387"/>
      <c r="C66" s="388">
        <f t="shared" ref="C66:H66" si="5">SUM(C60:C65)</f>
        <v>1146</v>
      </c>
      <c r="D66" s="388">
        <f t="shared" si="5"/>
        <v>974</v>
      </c>
      <c r="E66" s="388">
        <f t="shared" si="5"/>
        <v>0</v>
      </c>
      <c r="F66" s="388">
        <f t="shared" si="5"/>
        <v>0</v>
      </c>
      <c r="G66" s="388">
        <f t="shared" si="5"/>
        <v>0</v>
      </c>
      <c r="H66" s="389">
        <f t="shared" si="5"/>
        <v>0</v>
      </c>
      <c r="I66" s="129"/>
      <c r="J66" s="129"/>
    </row>
    <row r="67" spans="1:15" x14ac:dyDescent="0.3">
      <c r="A67" s="383" t="s">
        <v>64</v>
      </c>
      <c r="B67" s="384"/>
      <c r="C67" s="385">
        <v>1146</v>
      </c>
      <c r="D67" s="385">
        <v>974</v>
      </c>
      <c r="E67" s="385">
        <v>0</v>
      </c>
      <c r="F67" s="385">
        <v>0</v>
      </c>
      <c r="G67" s="385">
        <v>0</v>
      </c>
      <c r="H67" s="390">
        <v>0</v>
      </c>
      <c r="I67" s="129"/>
      <c r="J67" s="129"/>
    </row>
    <row r="68" spans="1:15" x14ac:dyDescent="0.3">
      <c r="A68" s="190" t="s">
        <v>45</v>
      </c>
      <c r="B68" s="189"/>
      <c r="C68" s="243">
        <v>0</v>
      </c>
      <c r="D68" s="243">
        <v>0</v>
      </c>
      <c r="E68" s="243">
        <v>0</v>
      </c>
      <c r="F68" s="243">
        <v>0</v>
      </c>
      <c r="G68" s="243">
        <v>0</v>
      </c>
      <c r="H68" s="244">
        <v>0</v>
      </c>
      <c r="I68" s="129"/>
      <c r="J68" s="129"/>
    </row>
    <row r="69" spans="1:15" x14ac:dyDescent="0.3">
      <c r="A69" s="190" t="s">
        <v>67</v>
      </c>
      <c r="B69" s="189"/>
      <c r="C69" s="243">
        <v>0</v>
      </c>
      <c r="D69" s="243">
        <v>0</v>
      </c>
      <c r="E69" s="243">
        <v>0</v>
      </c>
      <c r="F69" s="243">
        <v>0</v>
      </c>
      <c r="G69" s="243">
        <v>0</v>
      </c>
      <c r="H69" s="244">
        <v>0</v>
      </c>
      <c r="I69" s="129"/>
      <c r="J69" s="129"/>
    </row>
    <row r="70" spans="1:15" s="136" customFormat="1" ht="15" thickBot="1" x14ac:dyDescent="0.35">
      <c r="A70" s="191" t="s">
        <v>51</v>
      </c>
      <c r="B70" s="245"/>
      <c r="C70" s="273">
        <v>0</v>
      </c>
      <c r="D70" s="273">
        <v>0</v>
      </c>
      <c r="E70" s="246"/>
      <c r="F70" s="246"/>
      <c r="G70" s="246"/>
      <c r="H70" s="247"/>
      <c r="I70" s="129"/>
      <c r="J70" s="129"/>
      <c r="K70" s="97"/>
      <c r="L70" s="97"/>
      <c r="M70" s="97"/>
      <c r="N70" s="97"/>
      <c r="O70" s="97"/>
    </row>
    <row r="71" spans="1:15" s="136" customFormat="1" ht="15" thickBot="1" x14ac:dyDescent="0.35">
      <c r="A71" s="268" t="s">
        <v>31</v>
      </c>
      <c r="B71" s="269"/>
      <c r="C71" s="270">
        <f>SUM(C67:C70)</f>
        <v>1146</v>
      </c>
      <c r="D71" s="270">
        <f t="shared" ref="D71:H71" si="6">SUM(D67:D70)</f>
        <v>974</v>
      </c>
      <c r="E71" s="270">
        <f t="shared" si="6"/>
        <v>0</v>
      </c>
      <c r="F71" s="270">
        <f t="shared" si="6"/>
        <v>0</v>
      </c>
      <c r="G71" s="270">
        <f t="shared" si="6"/>
        <v>0</v>
      </c>
      <c r="H71" s="271">
        <f t="shared" si="6"/>
        <v>0</v>
      </c>
      <c r="I71" s="97"/>
      <c r="J71" s="97"/>
      <c r="K71" s="97"/>
      <c r="L71" s="97"/>
      <c r="M71" s="97"/>
      <c r="N71" s="97"/>
      <c r="O71" s="97"/>
    </row>
    <row r="72" spans="1:15" s="136" customFormat="1" x14ac:dyDescent="0.3">
      <c r="A72" s="130"/>
      <c r="B72" s="97"/>
      <c r="C72" s="97"/>
      <c r="D72" s="97"/>
      <c r="E72" s="97"/>
      <c r="F72" s="97"/>
      <c r="G72" s="97"/>
      <c r="H72" s="97"/>
      <c r="I72" s="97"/>
      <c r="J72" s="97"/>
      <c r="K72" s="97"/>
      <c r="L72" s="97"/>
      <c r="M72" s="97"/>
      <c r="N72" s="97"/>
      <c r="O72" s="97"/>
    </row>
    <row r="73" spans="1:15" s="136" customFormat="1" ht="15" thickBot="1" x14ac:dyDescent="0.35">
      <c r="A73" s="97"/>
      <c r="B73" s="97"/>
      <c r="C73" s="97"/>
      <c r="D73" s="97"/>
      <c r="E73" s="97"/>
      <c r="F73" s="97"/>
      <c r="G73" s="97"/>
      <c r="H73" s="97"/>
      <c r="I73" s="97"/>
      <c r="J73" s="97"/>
      <c r="K73" s="97"/>
      <c r="L73" s="97"/>
      <c r="M73"/>
      <c r="N73" s="97"/>
      <c r="O73" s="97"/>
    </row>
    <row r="74" spans="1:15" x14ac:dyDescent="0.3">
      <c r="A74" s="500" t="s">
        <v>33</v>
      </c>
      <c r="B74" s="501"/>
      <c r="C74" s="501"/>
      <c r="D74" s="501"/>
      <c r="E74" s="501"/>
      <c r="F74" s="502"/>
      <c r="G74" s="131"/>
      <c r="M74"/>
    </row>
    <row r="75" spans="1:15" ht="15" thickBot="1" x14ac:dyDescent="0.35">
      <c r="A75" s="132"/>
      <c r="B75" s="497" t="s">
        <v>17</v>
      </c>
      <c r="C75" s="498"/>
      <c r="D75" s="498"/>
      <c r="E75" s="503" t="s">
        <v>15</v>
      </c>
      <c r="F75" s="504"/>
      <c r="G75" s="131"/>
      <c r="M75"/>
    </row>
    <row r="76" spans="1:15" ht="15" thickBot="1" x14ac:dyDescent="0.35">
      <c r="A76" s="176" t="s">
        <v>27</v>
      </c>
      <c r="B76" s="259" t="s">
        <v>4</v>
      </c>
      <c r="C76" s="260" t="s">
        <v>3</v>
      </c>
      <c r="D76" s="260" t="s">
        <v>5</v>
      </c>
      <c r="E76" s="259" t="s">
        <v>4</v>
      </c>
      <c r="F76" s="260" t="s">
        <v>3</v>
      </c>
      <c r="M76"/>
    </row>
    <row r="77" spans="1:15" ht="15" customHeight="1" x14ac:dyDescent="0.3">
      <c r="A77" s="133" t="s">
        <v>87</v>
      </c>
      <c r="B77" s="102">
        <v>0</v>
      </c>
      <c r="C77" s="102">
        <v>0</v>
      </c>
      <c r="D77" s="102">
        <v>0</v>
      </c>
      <c r="E77" s="102">
        <v>0</v>
      </c>
      <c r="F77" s="103">
        <v>0</v>
      </c>
    </row>
    <row r="78" spans="1:15" x14ac:dyDescent="0.3">
      <c r="A78" s="134" t="s">
        <v>55</v>
      </c>
      <c r="B78" s="138">
        <v>0</v>
      </c>
      <c r="C78" s="138">
        <v>0</v>
      </c>
      <c r="D78" s="138">
        <v>0</v>
      </c>
      <c r="E78" s="138">
        <v>2</v>
      </c>
      <c r="F78" s="139">
        <v>1</v>
      </c>
    </row>
    <row r="79" spans="1:15" x14ac:dyDescent="0.3">
      <c r="A79" s="134" t="s">
        <v>57</v>
      </c>
      <c r="B79" s="138">
        <v>0</v>
      </c>
      <c r="C79" s="138">
        <v>0</v>
      </c>
      <c r="D79" s="138">
        <v>0</v>
      </c>
      <c r="E79" s="138">
        <v>18</v>
      </c>
      <c r="F79" s="139">
        <v>13</v>
      </c>
    </row>
    <row r="80" spans="1:15" x14ac:dyDescent="0.3">
      <c r="A80" s="134" t="s">
        <v>105</v>
      </c>
      <c r="B80" s="138">
        <v>0</v>
      </c>
      <c r="C80" s="138">
        <v>0</v>
      </c>
      <c r="D80" s="138">
        <v>0</v>
      </c>
      <c r="E80" s="138">
        <v>26</v>
      </c>
      <c r="F80" s="139">
        <v>37</v>
      </c>
    </row>
    <row r="81" spans="1:11" x14ac:dyDescent="0.3">
      <c r="A81" s="134" t="s">
        <v>62</v>
      </c>
      <c r="B81" s="141">
        <v>3</v>
      </c>
      <c r="C81" s="141">
        <v>1</v>
      </c>
      <c r="D81" s="141">
        <v>0</v>
      </c>
      <c r="E81" s="141">
        <v>13</v>
      </c>
      <c r="F81" s="142">
        <v>31</v>
      </c>
    </row>
    <row r="82" spans="1:11" x14ac:dyDescent="0.3">
      <c r="A82" s="134" t="s">
        <v>64</v>
      </c>
      <c r="B82" s="141">
        <v>75</v>
      </c>
      <c r="C82" s="141">
        <v>54</v>
      </c>
      <c r="D82" s="141">
        <v>8</v>
      </c>
      <c r="E82" s="141">
        <v>0</v>
      </c>
      <c r="F82" s="142">
        <v>0</v>
      </c>
    </row>
    <row r="83" spans="1:11" x14ac:dyDescent="0.3">
      <c r="A83" s="134" t="s">
        <v>45</v>
      </c>
      <c r="B83" s="141">
        <v>306</v>
      </c>
      <c r="C83" s="141">
        <v>232</v>
      </c>
      <c r="D83" s="141">
        <v>11</v>
      </c>
      <c r="E83" s="141">
        <v>0</v>
      </c>
      <c r="F83" s="142">
        <v>0</v>
      </c>
    </row>
    <row r="84" spans="1:11" x14ac:dyDescent="0.3">
      <c r="A84" s="134" t="s">
        <v>66</v>
      </c>
      <c r="B84" s="138">
        <v>0</v>
      </c>
      <c r="C84" s="138">
        <v>0</v>
      </c>
      <c r="D84" s="138">
        <v>0</v>
      </c>
      <c r="E84" s="138">
        <v>0</v>
      </c>
      <c r="F84" s="139">
        <v>0</v>
      </c>
    </row>
    <row r="85" spans="1:11" x14ac:dyDescent="0.3">
      <c r="A85" s="134" t="s">
        <v>69</v>
      </c>
      <c r="B85" s="138">
        <v>0</v>
      </c>
      <c r="C85" s="138">
        <v>0</v>
      </c>
      <c r="D85" s="138">
        <v>0</v>
      </c>
      <c r="E85" s="138">
        <v>0</v>
      </c>
      <c r="F85" s="139">
        <v>0</v>
      </c>
    </row>
    <row r="86" spans="1:11" x14ac:dyDescent="0.3">
      <c r="A86" s="134" t="s">
        <v>74</v>
      </c>
      <c r="B86" s="138">
        <v>0</v>
      </c>
      <c r="C86" s="138">
        <v>0</v>
      </c>
      <c r="D86" s="138">
        <v>0</v>
      </c>
      <c r="E86" s="138">
        <v>0</v>
      </c>
      <c r="F86" s="139">
        <v>0</v>
      </c>
    </row>
    <row r="87" spans="1:11" x14ac:dyDescent="0.3">
      <c r="A87" s="134" t="s">
        <v>77</v>
      </c>
      <c r="B87" s="138">
        <v>0</v>
      </c>
      <c r="C87" s="138">
        <v>0</v>
      </c>
      <c r="D87" s="138">
        <v>0</v>
      </c>
      <c r="E87" s="138">
        <v>0</v>
      </c>
      <c r="F87" s="139">
        <v>0</v>
      </c>
    </row>
    <row r="88" spans="1:11" ht="15" thickBot="1" x14ac:dyDescent="0.35">
      <c r="A88" s="460" t="s">
        <v>78</v>
      </c>
      <c r="B88" s="144">
        <v>0</v>
      </c>
      <c r="C88" s="144">
        <v>0</v>
      </c>
      <c r="D88" s="144">
        <v>0</v>
      </c>
      <c r="E88" s="144">
        <v>0</v>
      </c>
      <c r="F88" s="145">
        <v>0</v>
      </c>
    </row>
    <row r="89" spans="1:11" ht="15" thickBot="1" x14ac:dyDescent="0.35">
      <c r="A89" s="459" t="s">
        <v>31</v>
      </c>
      <c r="B89" s="457">
        <f t="shared" ref="B89:E89" si="7">SUM(B77:B88)</f>
        <v>384</v>
      </c>
      <c r="C89" s="457">
        <f t="shared" si="7"/>
        <v>287</v>
      </c>
      <c r="D89" s="457">
        <f t="shared" si="7"/>
        <v>19</v>
      </c>
      <c r="E89" s="457">
        <f t="shared" si="7"/>
        <v>59</v>
      </c>
      <c r="F89" s="458">
        <f>SUM(F77:F88)</f>
        <v>82</v>
      </c>
      <c r="G89" s="463"/>
    </row>
    <row r="91" spans="1:11" x14ac:dyDescent="0.3">
      <c r="A91" s="347" t="s">
        <v>102</v>
      </c>
    </row>
    <row r="92" spans="1:11" x14ac:dyDescent="0.3">
      <c r="A92" s="464" t="s">
        <v>106</v>
      </c>
    </row>
    <row r="93" spans="1:11" x14ac:dyDescent="0.3">
      <c r="K93" s="135"/>
    </row>
  </sheetData>
  <mergeCells count="14">
    <mergeCell ref="C58:E58"/>
    <mergeCell ref="A74:F74"/>
    <mergeCell ref="B75:D75"/>
    <mergeCell ref="E75:F75"/>
    <mergeCell ref="A1:R1"/>
    <mergeCell ref="B4:D4"/>
    <mergeCell ref="E4:G4"/>
    <mergeCell ref="I4:J4"/>
    <mergeCell ref="A42:D42"/>
    <mergeCell ref="G42:M42"/>
    <mergeCell ref="H43:J43"/>
    <mergeCell ref="K43:M43"/>
    <mergeCell ref="F58:H58"/>
    <mergeCell ref="A57:H57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89"/>
  <sheetViews>
    <sheetView topLeftCell="A54" workbookViewId="0">
      <selection activeCell="J85" sqref="J85"/>
    </sheetView>
  </sheetViews>
  <sheetFormatPr defaultRowHeight="14.4" x14ac:dyDescent="0.3"/>
  <cols>
    <col min="1" max="1" width="16.5546875" customWidth="1"/>
    <col min="2" max="2" width="13" customWidth="1"/>
    <col min="3" max="3" width="13.109375" customWidth="1"/>
    <col min="4" max="4" width="13.44140625" customWidth="1"/>
    <col min="5" max="5" width="14" customWidth="1"/>
    <col min="6" max="6" width="12.77734375" customWidth="1"/>
    <col min="7" max="7" width="14.109375" customWidth="1"/>
    <col min="8" max="8" width="10.109375" customWidth="1"/>
    <col min="9" max="9" width="13.21875" customWidth="1"/>
    <col min="10" max="10" width="16" customWidth="1"/>
    <col min="11" max="11" width="14.44140625" customWidth="1"/>
    <col min="12" max="12" width="12.44140625" customWidth="1"/>
    <col min="13" max="13" width="14.88671875" customWidth="1"/>
    <col min="14" max="14" width="12.109375" customWidth="1"/>
    <col min="21" max="21" width="14.44140625" customWidth="1"/>
  </cols>
  <sheetData>
    <row r="1" spans="1:27" ht="28.8" x14ac:dyDescent="0.55000000000000004">
      <c r="A1" s="521" t="s">
        <v>35</v>
      </c>
      <c r="B1" s="522"/>
      <c r="C1" s="522"/>
      <c r="D1" s="522"/>
      <c r="E1" s="522"/>
      <c r="F1" s="522"/>
      <c r="G1" s="522"/>
      <c r="H1" s="522"/>
      <c r="I1" s="522"/>
      <c r="J1" s="522"/>
      <c r="K1" s="522"/>
      <c r="L1" s="522"/>
      <c r="M1" s="522"/>
      <c r="N1" s="522"/>
      <c r="O1" s="522"/>
      <c r="P1" s="522"/>
      <c r="Q1" s="522"/>
      <c r="R1" s="522"/>
      <c r="S1" s="522"/>
      <c r="T1" s="522"/>
      <c r="U1" s="522"/>
      <c r="V1" s="522"/>
      <c r="W1" s="522"/>
      <c r="X1" s="522"/>
      <c r="Y1" s="522"/>
      <c r="Z1" s="522"/>
      <c r="AA1" s="522"/>
    </row>
    <row r="2" spans="1:27" ht="18" x14ac:dyDescent="0.35">
      <c r="A2" s="1"/>
    </row>
    <row r="3" spans="1:27" ht="16.2" thickBot="1" x14ac:dyDescent="0.35">
      <c r="A3" s="34" t="s">
        <v>20</v>
      </c>
      <c r="L3" s="14"/>
      <c r="M3" s="14"/>
      <c r="N3" s="14"/>
      <c r="O3" s="14"/>
      <c r="P3" s="14"/>
    </row>
    <row r="4" spans="1:27" x14ac:dyDescent="0.3">
      <c r="A4" s="288" t="s">
        <v>0</v>
      </c>
      <c r="B4" s="523" t="s">
        <v>16</v>
      </c>
      <c r="C4" s="523"/>
      <c r="D4" s="523"/>
      <c r="E4" s="523" t="s">
        <v>17</v>
      </c>
      <c r="F4" s="523"/>
      <c r="G4" s="523"/>
      <c r="H4" s="363" t="s">
        <v>14</v>
      </c>
      <c r="I4" s="523" t="s">
        <v>15</v>
      </c>
      <c r="J4" s="523"/>
      <c r="K4" s="287" t="s">
        <v>1</v>
      </c>
      <c r="L4" s="14"/>
      <c r="M4" s="14"/>
      <c r="N4" s="14"/>
      <c r="O4" s="14"/>
      <c r="P4" s="14"/>
    </row>
    <row r="5" spans="1:27" x14ac:dyDescent="0.3">
      <c r="A5" s="292"/>
      <c r="B5" s="291" t="s">
        <v>3</v>
      </c>
      <c r="C5" s="291" t="s">
        <v>4</v>
      </c>
      <c r="D5" s="291" t="s">
        <v>5</v>
      </c>
      <c r="E5" s="291" t="s">
        <v>3</v>
      </c>
      <c r="F5" s="291" t="s">
        <v>4</v>
      </c>
      <c r="G5" s="291" t="s">
        <v>5</v>
      </c>
      <c r="H5" s="291"/>
      <c r="I5" s="291" t="s">
        <v>3</v>
      </c>
      <c r="J5" s="291" t="s">
        <v>4</v>
      </c>
      <c r="K5" s="290"/>
      <c r="L5" s="14"/>
      <c r="M5" s="14"/>
      <c r="N5" s="14"/>
      <c r="O5" s="14"/>
      <c r="P5" s="14"/>
    </row>
    <row r="6" spans="1:27" ht="15" customHeight="1" x14ac:dyDescent="0.3">
      <c r="A6" s="377">
        <v>44743</v>
      </c>
      <c r="B6" s="379">
        <v>100</v>
      </c>
      <c r="C6" s="379">
        <v>198</v>
      </c>
      <c r="D6" s="379"/>
      <c r="E6" s="379">
        <v>4</v>
      </c>
      <c r="F6" s="379">
        <v>10</v>
      </c>
      <c r="G6" s="379"/>
      <c r="H6" s="379">
        <v>69</v>
      </c>
      <c r="I6" s="379"/>
      <c r="J6" s="379"/>
      <c r="K6" s="346"/>
      <c r="L6" s="14"/>
      <c r="M6" s="14"/>
      <c r="N6" s="14"/>
      <c r="O6" s="14"/>
      <c r="P6" s="347"/>
      <c r="Q6" s="347"/>
      <c r="R6" s="347"/>
    </row>
    <row r="7" spans="1:27" s="347" customFormat="1" ht="15" customHeight="1" x14ac:dyDescent="0.3">
      <c r="A7" s="377">
        <v>44746</v>
      </c>
      <c r="B7" s="379">
        <v>101</v>
      </c>
      <c r="C7" s="379">
        <v>148</v>
      </c>
      <c r="D7" s="379"/>
      <c r="E7" s="379"/>
      <c r="F7" s="379"/>
      <c r="G7" s="379"/>
      <c r="H7" s="379">
        <v>65</v>
      </c>
      <c r="I7" s="379"/>
      <c r="J7" s="379"/>
      <c r="K7" s="346"/>
      <c r="L7" s="14"/>
      <c r="M7" s="14"/>
      <c r="N7" s="14"/>
      <c r="O7" s="14"/>
    </row>
    <row r="8" spans="1:27" s="347" customFormat="1" ht="15" customHeight="1" x14ac:dyDescent="0.3">
      <c r="A8" s="377">
        <v>44748</v>
      </c>
      <c r="B8" s="379">
        <v>167</v>
      </c>
      <c r="C8" s="379">
        <v>173</v>
      </c>
      <c r="D8" s="379">
        <v>4</v>
      </c>
      <c r="E8" s="379">
        <v>4</v>
      </c>
      <c r="F8" s="379">
        <v>4</v>
      </c>
      <c r="G8" s="379"/>
      <c r="H8" s="379">
        <v>61</v>
      </c>
      <c r="I8" s="379"/>
      <c r="J8" s="379"/>
      <c r="K8" s="346"/>
      <c r="L8" s="14"/>
      <c r="M8" s="14"/>
      <c r="N8" s="14"/>
      <c r="O8" s="14"/>
      <c r="P8" s="14"/>
      <c r="Q8" s="14"/>
      <c r="R8" s="14"/>
      <c r="S8" s="14"/>
    </row>
    <row r="9" spans="1:27" s="347" customFormat="1" ht="15" customHeight="1" x14ac:dyDescent="0.3">
      <c r="A9" s="377">
        <v>44749</v>
      </c>
      <c r="B9" s="379">
        <v>226</v>
      </c>
      <c r="C9" s="379">
        <v>397</v>
      </c>
      <c r="D9" s="379">
        <v>6</v>
      </c>
      <c r="E9" s="379">
        <v>9</v>
      </c>
      <c r="F9" s="379">
        <v>11</v>
      </c>
      <c r="G9" s="379"/>
      <c r="H9" s="379">
        <v>95</v>
      </c>
      <c r="I9" s="379"/>
      <c r="J9" s="379">
        <v>1</v>
      </c>
      <c r="K9" s="346"/>
      <c r="L9" s="14"/>
      <c r="M9" s="14"/>
      <c r="N9" s="14"/>
      <c r="O9" s="14"/>
      <c r="P9" s="14"/>
      <c r="Q9" s="14"/>
      <c r="R9" s="14"/>
      <c r="S9" s="14"/>
    </row>
    <row r="10" spans="1:27" x14ac:dyDescent="0.3">
      <c r="A10" s="377">
        <v>44753</v>
      </c>
      <c r="B10" s="379">
        <v>188</v>
      </c>
      <c r="C10" s="379">
        <v>258</v>
      </c>
      <c r="D10" s="379">
        <v>4</v>
      </c>
      <c r="E10" s="379">
        <v>5</v>
      </c>
      <c r="F10" s="379">
        <v>9</v>
      </c>
      <c r="G10" s="379"/>
      <c r="H10" s="379">
        <v>87</v>
      </c>
      <c r="I10" s="379"/>
      <c r="J10" s="379">
        <v>1</v>
      </c>
      <c r="K10" s="346"/>
      <c r="L10" s="14"/>
      <c r="M10" s="14"/>
      <c r="N10" s="14"/>
      <c r="O10" s="14"/>
      <c r="P10" s="14"/>
      <c r="Q10" s="14"/>
      <c r="R10" s="14"/>
      <c r="S10" s="14"/>
    </row>
    <row r="11" spans="1:27" x14ac:dyDescent="0.3">
      <c r="A11" s="377">
        <v>44755</v>
      </c>
      <c r="B11" s="379">
        <v>83</v>
      </c>
      <c r="C11" s="379">
        <v>160</v>
      </c>
      <c r="D11" s="379">
        <v>5</v>
      </c>
      <c r="E11" s="379">
        <v>3</v>
      </c>
      <c r="F11" s="379">
        <v>4</v>
      </c>
      <c r="G11" s="379"/>
      <c r="H11" s="379">
        <v>70</v>
      </c>
      <c r="I11" s="379"/>
      <c r="J11" s="379"/>
      <c r="K11" s="346"/>
      <c r="L11" s="14"/>
      <c r="M11" s="14"/>
      <c r="N11" s="14"/>
      <c r="O11" s="14"/>
      <c r="P11" s="14"/>
      <c r="Q11" s="14"/>
      <c r="R11" s="14"/>
      <c r="S11" s="14"/>
    </row>
    <row r="12" spans="1:27" s="136" customFormat="1" x14ac:dyDescent="0.3">
      <c r="A12" s="377">
        <v>44760</v>
      </c>
      <c r="B12" s="379">
        <v>180</v>
      </c>
      <c r="C12" s="379">
        <v>161</v>
      </c>
      <c r="D12" s="379"/>
      <c r="E12" s="379">
        <v>9</v>
      </c>
      <c r="F12" s="379">
        <v>15</v>
      </c>
      <c r="G12" s="379"/>
      <c r="H12" s="379">
        <v>52</v>
      </c>
      <c r="I12" s="379"/>
      <c r="J12" s="379"/>
      <c r="K12" s="346"/>
      <c r="L12" s="347"/>
      <c r="M12" s="347"/>
      <c r="N12" s="347"/>
      <c r="O12" s="347"/>
      <c r="P12" s="347"/>
      <c r="Q12" s="347"/>
      <c r="R12" s="347"/>
    </row>
    <row r="13" spans="1:27" s="136" customFormat="1" x14ac:dyDescent="0.3">
      <c r="A13" s="377">
        <v>44763</v>
      </c>
      <c r="B13" s="379">
        <v>202</v>
      </c>
      <c r="C13" s="379">
        <v>313</v>
      </c>
      <c r="D13" s="379">
        <v>20</v>
      </c>
      <c r="E13" s="379"/>
      <c r="F13" s="379"/>
      <c r="G13" s="379"/>
      <c r="H13" s="379">
        <v>118</v>
      </c>
      <c r="I13" s="379"/>
      <c r="J13" s="379"/>
      <c r="K13" s="346"/>
    </row>
    <row r="14" spans="1:27" s="136" customFormat="1" x14ac:dyDescent="0.3">
      <c r="A14" s="338">
        <v>44767</v>
      </c>
      <c r="B14" s="379">
        <v>350</v>
      </c>
      <c r="C14" s="379">
        <v>387</v>
      </c>
      <c r="D14" s="379">
        <v>30</v>
      </c>
      <c r="E14" s="379">
        <v>7</v>
      </c>
      <c r="F14" s="379">
        <v>13</v>
      </c>
      <c r="G14" s="379"/>
      <c r="H14" s="331">
        <v>145</v>
      </c>
      <c r="I14" s="379"/>
      <c r="J14" s="379"/>
      <c r="K14" s="346"/>
    </row>
    <row r="15" spans="1:27" s="136" customFormat="1" x14ac:dyDescent="0.3">
      <c r="A15" s="338">
        <v>44768</v>
      </c>
      <c r="B15" s="379">
        <v>152</v>
      </c>
      <c r="C15" s="379">
        <v>234</v>
      </c>
      <c r="D15" s="379">
        <v>10</v>
      </c>
      <c r="E15" s="379">
        <v>2</v>
      </c>
      <c r="F15" s="379">
        <v>13</v>
      </c>
      <c r="G15" s="331"/>
      <c r="H15" s="331">
        <v>27</v>
      </c>
      <c r="I15" s="379"/>
      <c r="J15" s="379"/>
      <c r="K15" s="346"/>
    </row>
    <row r="16" spans="1:27" s="136" customFormat="1" x14ac:dyDescent="0.3">
      <c r="A16" s="377"/>
      <c r="B16" s="379"/>
      <c r="C16" s="379"/>
      <c r="D16" s="379"/>
      <c r="E16" s="379"/>
      <c r="F16" s="379"/>
      <c r="G16" s="379"/>
      <c r="H16" s="379"/>
      <c r="I16" s="379"/>
      <c r="J16" s="379"/>
      <c r="K16" s="346"/>
    </row>
    <row r="17" spans="1:27" x14ac:dyDescent="0.3">
      <c r="A17" s="377"/>
      <c r="B17" s="379"/>
      <c r="C17" s="379"/>
      <c r="D17" s="379"/>
      <c r="E17" s="379"/>
      <c r="F17" s="379"/>
      <c r="G17" s="379"/>
      <c r="H17" s="379"/>
      <c r="I17" s="379"/>
      <c r="J17" s="379"/>
      <c r="K17" s="346"/>
      <c r="L17" s="362"/>
    </row>
    <row r="18" spans="1:27" x14ac:dyDescent="0.3">
      <c r="A18" s="377"/>
      <c r="B18" s="379"/>
      <c r="C18" s="379"/>
      <c r="D18" s="379"/>
      <c r="E18" s="379"/>
      <c r="F18" s="379"/>
      <c r="G18" s="379"/>
      <c r="H18" s="379"/>
      <c r="I18" s="379"/>
      <c r="J18" s="379"/>
      <c r="K18" s="346"/>
    </row>
    <row r="19" spans="1:27" s="136" customFormat="1" ht="15" thickBot="1" x14ac:dyDescent="0.35">
      <c r="A19" s="294"/>
      <c r="B19" s="295"/>
      <c r="C19" s="295"/>
      <c r="D19" s="295"/>
      <c r="E19" s="295"/>
      <c r="F19" s="295"/>
      <c r="G19" s="295"/>
      <c r="H19" s="295"/>
      <c r="I19" s="295"/>
      <c r="J19" s="295"/>
      <c r="K19" s="372"/>
    </row>
    <row r="20" spans="1:27" ht="15" thickBot="1" x14ac:dyDescent="0.35">
      <c r="A20" s="163" t="s">
        <v>27</v>
      </c>
      <c r="B20" s="164">
        <f>SUM(B6:B19)</f>
        <v>1749</v>
      </c>
      <c r="C20" s="164">
        <f t="shared" ref="C20:K20" si="0">SUM(C6:C19)</f>
        <v>2429</v>
      </c>
      <c r="D20" s="164">
        <f t="shared" si="0"/>
        <v>79</v>
      </c>
      <c r="E20" s="164">
        <f t="shared" si="0"/>
        <v>43</v>
      </c>
      <c r="F20" s="164">
        <f t="shared" si="0"/>
        <v>79</v>
      </c>
      <c r="G20" s="164">
        <f t="shared" si="0"/>
        <v>0</v>
      </c>
      <c r="H20" s="164">
        <f t="shared" si="0"/>
        <v>789</v>
      </c>
      <c r="I20" s="164">
        <f t="shared" si="0"/>
        <v>0</v>
      </c>
      <c r="J20" s="164">
        <f t="shared" si="0"/>
        <v>2</v>
      </c>
      <c r="K20" s="164">
        <f t="shared" si="0"/>
        <v>0</v>
      </c>
    </row>
    <row r="21" spans="1:27" x14ac:dyDescent="0.3">
      <c r="A21" s="158" t="s">
        <v>54</v>
      </c>
      <c r="B21" s="159">
        <v>0</v>
      </c>
      <c r="C21" s="159">
        <v>0</v>
      </c>
      <c r="D21" s="159">
        <v>0</v>
      </c>
      <c r="E21" s="159">
        <v>0</v>
      </c>
      <c r="F21" s="159">
        <v>0</v>
      </c>
      <c r="G21" s="159">
        <v>0</v>
      </c>
      <c r="H21" s="159">
        <v>0</v>
      </c>
      <c r="I21" s="159">
        <v>2</v>
      </c>
      <c r="J21" s="159">
        <v>0</v>
      </c>
      <c r="K21" s="160">
        <v>0</v>
      </c>
    </row>
    <row r="22" spans="1:27" x14ac:dyDescent="0.3">
      <c r="A22" s="161" t="s">
        <v>56</v>
      </c>
      <c r="B22" s="154">
        <v>0</v>
      </c>
      <c r="C22" s="154">
        <v>0</v>
      </c>
      <c r="D22" s="154">
        <v>0</v>
      </c>
      <c r="E22" s="154">
        <v>0</v>
      </c>
      <c r="F22" s="154">
        <v>0</v>
      </c>
      <c r="G22" s="154">
        <v>0</v>
      </c>
      <c r="H22" s="154">
        <v>1</v>
      </c>
      <c r="I22" s="154">
        <v>0</v>
      </c>
      <c r="J22" s="154">
        <v>0</v>
      </c>
      <c r="K22" s="162">
        <v>0</v>
      </c>
    </row>
    <row r="23" spans="1:27" ht="15" thickBot="1" x14ac:dyDescent="0.35">
      <c r="A23" s="161" t="s">
        <v>57</v>
      </c>
      <c r="B23" s="154">
        <v>0</v>
      </c>
      <c r="C23" s="154">
        <v>0</v>
      </c>
      <c r="D23" s="154">
        <v>0</v>
      </c>
      <c r="E23" s="154">
        <v>0</v>
      </c>
      <c r="F23" s="154">
        <v>0</v>
      </c>
      <c r="G23" s="154">
        <v>0</v>
      </c>
      <c r="H23" s="154">
        <v>0</v>
      </c>
      <c r="I23" s="154">
        <v>11</v>
      </c>
      <c r="J23" s="154">
        <v>10</v>
      </c>
      <c r="K23" s="162">
        <v>0</v>
      </c>
    </row>
    <row r="24" spans="1:27" x14ac:dyDescent="0.3">
      <c r="A24" s="161" t="s">
        <v>61</v>
      </c>
      <c r="B24" s="154">
        <v>0</v>
      </c>
      <c r="C24" s="154">
        <v>0</v>
      </c>
      <c r="D24" s="154">
        <v>0</v>
      </c>
      <c r="E24" s="154">
        <v>0</v>
      </c>
      <c r="F24" s="154">
        <v>0</v>
      </c>
      <c r="G24" s="154">
        <v>0</v>
      </c>
      <c r="H24" s="154">
        <v>17</v>
      </c>
      <c r="I24" s="154">
        <v>14</v>
      </c>
      <c r="J24" s="154">
        <v>18</v>
      </c>
      <c r="K24" s="162">
        <v>0</v>
      </c>
      <c r="M24" s="527" t="s">
        <v>97</v>
      </c>
      <c r="N24" s="528"/>
      <c r="O24" s="528"/>
      <c r="P24" s="528"/>
      <c r="Q24" s="528"/>
      <c r="R24" s="528"/>
      <c r="S24" s="529"/>
      <c r="U24" s="527" t="s">
        <v>42</v>
      </c>
      <c r="V24" s="528"/>
      <c r="W24" s="528"/>
      <c r="X24" s="528"/>
      <c r="Y24" s="528"/>
      <c r="Z24" s="528"/>
      <c r="AA24" s="529"/>
    </row>
    <row r="25" spans="1:27" x14ac:dyDescent="0.3">
      <c r="A25" s="161" t="s">
        <v>62</v>
      </c>
      <c r="B25" s="154">
        <v>3</v>
      </c>
      <c r="C25" s="154">
        <v>10</v>
      </c>
      <c r="D25" s="154">
        <v>0</v>
      </c>
      <c r="E25" s="154">
        <v>0</v>
      </c>
      <c r="F25" s="154">
        <v>1</v>
      </c>
      <c r="G25" s="154">
        <v>0</v>
      </c>
      <c r="H25" s="154">
        <v>105</v>
      </c>
      <c r="I25" s="154">
        <v>11</v>
      </c>
      <c r="J25" s="154">
        <v>15</v>
      </c>
      <c r="K25" s="162">
        <v>0</v>
      </c>
      <c r="M25" s="63" t="s">
        <v>0</v>
      </c>
      <c r="N25" s="530" t="s">
        <v>16</v>
      </c>
      <c r="O25" s="530"/>
      <c r="P25" s="530"/>
      <c r="Q25" s="530" t="s">
        <v>17</v>
      </c>
      <c r="R25" s="530"/>
      <c r="S25" s="531"/>
      <c r="U25" s="63" t="s">
        <v>0</v>
      </c>
      <c r="V25" s="530" t="s">
        <v>53</v>
      </c>
      <c r="W25" s="530"/>
      <c r="X25" s="530"/>
      <c r="Y25" s="532"/>
      <c r="Z25" s="533"/>
      <c r="AA25" s="534"/>
    </row>
    <row r="26" spans="1:27" ht="15" thickBot="1" x14ac:dyDescent="0.35">
      <c r="A26" s="161" t="s">
        <v>64</v>
      </c>
      <c r="B26" s="154">
        <v>199</v>
      </c>
      <c r="C26" s="154">
        <v>449</v>
      </c>
      <c r="D26" s="154">
        <v>6</v>
      </c>
      <c r="E26" s="154">
        <v>7</v>
      </c>
      <c r="F26" s="154">
        <v>23</v>
      </c>
      <c r="G26" s="154">
        <v>0</v>
      </c>
      <c r="H26" s="154">
        <v>485</v>
      </c>
      <c r="I26" s="154">
        <v>2</v>
      </c>
      <c r="J26" s="154">
        <v>2</v>
      </c>
      <c r="K26" s="162">
        <v>0</v>
      </c>
      <c r="M26" s="292"/>
      <c r="N26" s="291" t="s">
        <v>3</v>
      </c>
      <c r="O26" s="291" t="s">
        <v>4</v>
      </c>
      <c r="P26" s="291" t="s">
        <v>5</v>
      </c>
      <c r="Q26" s="291" t="s">
        <v>3</v>
      </c>
      <c r="R26" s="291" t="s">
        <v>4</v>
      </c>
      <c r="S26" s="290" t="s">
        <v>5</v>
      </c>
      <c r="U26" s="30"/>
      <c r="V26" s="21" t="s">
        <v>3</v>
      </c>
      <c r="W26" s="21" t="s">
        <v>4</v>
      </c>
      <c r="X26" s="21" t="s">
        <v>5</v>
      </c>
      <c r="Y26" s="21" t="s">
        <v>3</v>
      </c>
      <c r="Z26" s="21" t="s">
        <v>4</v>
      </c>
      <c r="AA26" s="22" t="s">
        <v>5</v>
      </c>
    </row>
    <row r="27" spans="1:27" x14ac:dyDescent="0.3">
      <c r="A27" s="161" t="s">
        <v>45</v>
      </c>
      <c r="B27" s="154">
        <v>1749</v>
      </c>
      <c r="C27" s="154">
        <v>2429</v>
      </c>
      <c r="D27" s="154">
        <v>79</v>
      </c>
      <c r="E27" s="154">
        <v>43</v>
      </c>
      <c r="F27" s="154">
        <v>79</v>
      </c>
      <c r="G27" s="154">
        <v>0</v>
      </c>
      <c r="H27" s="154">
        <v>789</v>
      </c>
      <c r="I27" s="154">
        <v>0</v>
      </c>
      <c r="J27" s="154">
        <v>2</v>
      </c>
      <c r="K27" s="162">
        <v>0</v>
      </c>
      <c r="M27" s="377"/>
      <c r="N27" s="379"/>
      <c r="O27" s="379"/>
      <c r="P27" s="379"/>
      <c r="Q27" s="368"/>
      <c r="R27" s="368"/>
      <c r="S27" s="369"/>
      <c r="U27" s="377"/>
      <c r="V27" s="379"/>
      <c r="W27" s="379"/>
      <c r="X27" s="4"/>
      <c r="Y27" s="4"/>
      <c r="Z27" s="4"/>
      <c r="AA27" s="11"/>
    </row>
    <row r="28" spans="1:27" x14ac:dyDescent="0.3">
      <c r="A28" s="161" t="s">
        <v>65</v>
      </c>
      <c r="B28" s="154">
        <v>0</v>
      </c>
      <c r="C28" s="154">
        <v>0</v>
      </c>
      <c r="D28" s="154">
        <v>0</v>
      </c>
      <c r="E28" s="154">
        <v>0</v>
      </c>
      <c r="F28" s="154">
        <v>0</v>
      </c>
      <c r="G28" s="154">
        <v>0</v>
      </c>
      <c r="H28" s="154">
        <v>0</v>
      </c>
      <c r="I28" s="154">
        <v>0</v>
      </c>
      <c r="J28" s="154">
        <v>0</v>
      </c>
      <c r="K28" s="162">
        <v>0</v>
      </c>
      <c r="M28" s="377"/>
      <c r="N28" s="379"/>
      <c r="O28" s="379"/>
      <c r="P28" s="379"/>
      <c r="Q28" s="332"/>
      <c r="R28" s="332"/>
      <c r="S28" s="67"/>
      <c r="U28" s="378"/>
      <c r="V28" s="380"/>
      <c r="W28" s="379"/>
      <c r="X28" s="148"/>
      <c r="Y28" s="4"/>
      <c r="Z28" s="4"/>
      <c r="AA28" s="11"/>
    </row>
    <row r="29" spans="1:27" x14ac:dyDescent="0.3">
      <c r="A29" s="161" t="s">
        <v>51</v>
      </c>
      <c r="B29" s="154">
        <v>0</v>
      </c>
      <c r="C29" s="154">
        <v>0</v>
      </c>
      <c r="D29" s="154">
        <v>0</v>
      </c>
      <c r="E29" s="154">
        <v>0</v>
      </c>
      <c r="F29" s="154">
        <v>0</v>
      </c>
      <c r="G29" s="154">
        <v>0</v>
      </c>
      <c r="H29" s="154">
        <v>0</v>
      </c>
      <c r="I29" s="154">
        <v>0</v>
      </c>
      <c r="J29" s="154">
        <v>0</v>
      </c>
      <c r="K29" s="162">
        <v>0</v>
      </c>
      <c r="M29" s="377"/>
      <c r="N29" s="379"/>
      <c r="O29" s="379"/>
      <c r="P29" s="379"/>
      <c r="Q29" s="332"/>
      <c r="R29" s="332"/>
      <c r="S29" s="67"/>
      <c r="U29" s="377"/>
      <c r="V29" s="379"/>
      <c r="W29" s="379"/>
      <c r="X29" s="148"/>
      <c r="Y29" s="4"/>
      <c r="Z29" s="4"/>
      <c r="AA29" s="11"/>
    </row>
    <row r="30" spans="1:27" x14ac:dyDescent="0.3">
      <c r="A30" s="161" t="s">
        <v>52</v>
      </c>
      <c r="B30" s="154">
        <v>0</v>
      </c>
      <c r="C30" s="154">
        <v>0</v>
      </c>
      <c r="D30" s="154">
        <v>0</v>
      </c>
      <c r="E30" s="154">
        <v>0</v>
      </c>
      <c r="F30" s="154">
        <v>0</v>
      </c>
      <c r="G30" s="154">
        <v>0</v>
      </c>
      <c r="H30" s="154">
        <v>0</v>
      </c>
      <c r="I30" s="154">
        <v>0</v>
      </c>
      <c r="J30" s="154">
        <v>0</v>
      </c>
      <c r="K30" s="162">
        <v>0</v>
      </c>
      <c r="M30" s="377"/>
      <c r="N30" s="379"/>
      <c r="O30" s="379"/>
      <c r="P30" s="379"/>
      <c r="Q30" s="332"/>
      <c r="R30" s="332"/>
      <c r="S30" s="67"/>
      <c r="U30" s="377"/>
      <c r="V30" s="379"/>
      <c r="W30" s="379"/>
      <c r="X30" s="148"/>
      <c r="Y30" s="4"/>
      <c r="Z30" s="4"/>
      <c r="AA30" s="11"/>
    </row>
    <row r="31" spans="1:27" ht="15" thickBot="1" x14ac:dyDescent="0.35">
      <c r="A31" s="161" t="s">
        <v>75</v>
      </c>
      <c r="B31" s="154">
        <v>0</v>
      </c>
      <c r="C31" s="154">
        <v>0</v>
      </c>
      <c r="D31" s="154">
        <v>0</v>
      </c>
      <c r="E31" s="154">
        <v>0</v>
      </c>
      <c r="F31" s="154">
        <v>0</v>
      </c>
      <c r="G31" s="154">
        <v>0</v>
      </c>
      <c r="H31" s="154">
        <v>0</v>
      </c>
      <c r="I31" s="154">
        <v>0</v>
      </c>
      <c r="J31" s="154">
        <v>0</v>
      </c>
      <c r="K31" s="162">
        <v>0</v>
      </c>
      <c r="M31" s="377"/>
      <c r="N31" s="379"/>
      <c r="O31" s="379"/>
      <c r="P31" s="379"/>
      <c r="Q31" s="332"/>
      <c r="R31" s="332"/>
      <c r="S31" s="67"/>
      <c r="U31" s="93" t="s">
        <v>27</v>
      </c>
      <c r="V31" s="94">
        <f t="shared" ref="V31:AA31" si="1">SUM(V24:V30)</f>
        <v>0</v>
      </c>
      <c r="W31" s="94">
        <f t="shared" si="1"/>
        <v>0</v>
      </c>
      <c r="X31" s="94">
        <f t="shared" si="1"/>
        <v>0</v>
      </c>
      <c r="Y31" s="94">
        <f t="shared" si="1"/>
        <v>0</v>
      </c>
      <c r="Z31" s="94">
        <f t="shared" si="1"/>
        <v>0</v>
      </c>
      <c r="AA31" s="12">
        <f t="shared" si="1"/>
        <v>0</v>
      </c>
    </row>
    <row r="32" spans="1:27" x14ac:dyDescent="0.3">
      <c r="A32" s="161" t="s">
        <v>76</v>
      </c>
      <c r="B32" s="154">
        <v>0</v>
      </c>
      <c r="C32" s="154">
        <v>0</v>
      </c>
      <c r="D32" s="154">
        <v>0</v>
      </c>
      <c r="E32" s="154">
        <v>0</v>
      </c>
      <c r="F32" s="154">
        <v>0</v>
      </c>
      <c r="G32" s="154">
        <v>0</v>
      </c>
      <c r="H32" s="154">
        <v>0</v>
      </c>
      <c r="I32" s="154">
        <v>0</v>
      </c>
      <c r="J32" s="154">
        <v>0</v>
      </c>
      <c r="K32" s="162">
        <v>0</v>
      </c>
      <c r="M32" s="377"/>
      <c r="N32" s="379"/>
      <c r="O32" s="379"/>
      <c r="P32" s="379"/>
      <c r="Q32" s="332"/>
      <c r="R32" s="332"/>
      <c r="S32" s="67"/>
    </row>
    <row r="33" spans="1:19" s="136" customFormat="1" x14ac:dyDescent="0.3">
      <c r="A33" s="161"/>
      <c r="B33" s="154"/>
      <c r="C33" s="154"/>
      <c r="D33" s="154"/>
      <c r="E33" s="154"/>
      <c r="F33" s="154"/>
      <c r="G33" s="154"/>
      <c r="H33" s="154"/>
      <c r="I33" s="154"/>
      <c r="J33" s="154"/>
      <c r="K33" s="162"/>
      <c r="M33" s="377"/>
      <c r="N33" s="379"/>
      <c r="O33" s="379"/>
      <c r="P33" s="379"/>
      <c r="Q33" s="332"/>
      <c r="R33" s="332"/>
      <c r="S33" s="67"/>
    </row>
    <row r="34" spans="1:19" s="136" customFormat="1" ht="15" thickBot="1" x14ac:dyDescent="0.35">
      <c r="A34" s="155" t="s">
        <v>31</v>
      </c>
      <c r="B34" s="156">
        <f>SUM(B21:B33)</f>
        <v>1951</v>
      </c>
      <c r="C34" s="156">
        <f t="shared" ref="C34:K34" si="2">SUM(C21:C33)</f>
        <v>2888</v>
      </c>
      <c r="D34" s="156">
        <f t="shared" si="2"/>
        <v>85</v>
      </c>
      <c r="E34" s="156">
        <f t="shared" si="2"/>
        <v>50</v>
      </c>
      <c r="F34" s="156">
        <f t="shared" si="2"/>
        <v>103</v>
      </c>
      <c r="G34" s="156">
        <f t="shared" si="2"/>
        <v>0</v>
      </c>
      <c r="H34" s="156">
        <f t="shared" si="2"/>
        <v>1397</v>
      </c>
      <c r="I34" s="156">
        <f t="shared" si="2"/>
        <v>40</v>
      </c>
      <c r="J34" s="156">
        <f t="shared" si="2"/>
        <v>47</v>
      </c>
      <c r="K34" s="157">
        <f t="shared" si="2"/>
        <v>0</v>
      </c>
      <c r="M34" s="333"/>
      <c r="N34" s="455"/>
      <c r="O34" s="455"/>
      <c r="P34" s="455"/>
      <c r="Q34" s="332"/>
      <c r="R34" s="332"/>
      <c r="S34" s="67"/>
    </row>
    <row r="35" spans="1:19" s="136" customFormat="1" x14ac:dyDescent="0.3">
      <c r="A35" s="2"/>
      <c r="B35" s="2"/>
      <c r="C35" s="2"/>
      <c r="D35" s="2"/>
      <c r="E35" s="2"/>
      <c r="F35" s="2"/>
      <c r="G35" s="2"/>
      <c r="H35" s="2"/>
      <c r="I35" s="2"/>
      <c r="J35" s="461"/>
      <c r="K35" s="2"/>
      <c r="M35" s="333"/>
      <c r="N35" s="455"/>
      <c r="O35" s="455"/>
      <c r="P35" s="455"/>
      <c r="Q35" s="332"/>
      <c r="R35" s="332"/>
      <c r="S35" s="67"/>
    </row>
    <row r="36" spans="1:19" s="136" customFormat="1" ht="16.2" thickBot="1" x14ac:dyDescent="0.35">
      <c r="A36" s="34" t="s">
        <v>21</v>
      </c>
      <c r="B36"/>
      <c r="C36"/>
      <c r="D36"/>
      <c r="E36"/>
      <c r="F36"/>
      <c r="G36"/>
      <c r="H36"/>
      <c r="I36"/>
      <c r="J36"/>
      <c r="K36"/>
      <c r="M36" s="370"/>
      <c r="N36" s="456"/>
      <c r="O36" s="456"/>
      <c r="P36" s="456"/>
      <c r="Q36" s="371"/>
      <c r="R36" s="371"/>
      <c r="S36" s="372"/>
    </row>
    <row r="37" spans="1:19" ht="15" thickBot="1" x14ac:dyDescent="0.35">
      <c r="A37" s="524" t="s">
        <v>39</v>
      </c>
      <c r="B37" s="525"/>
      <c r="C37" s="525"/>
      <c r="D37" s="525"/>
      <c r="E37" s="526"/>
      <c r="G37" s="524" t="s">
        <v>41</v>
      </c>
      <c r="H37" s="525"/>
      <c r="I37" s="525"/>
      <c r="J37" s="525"/>
      <c r="K37" s="526"/>
      <c r="M37" s="367" t="s">
        <v>27</v>
      </c>
      <c r="N37" s="68">
        <f>SUM(N27:N32)</f>
        <v>0</v>
      </c>
      <c r="O37" s="68">
        <f t="shared" ref="O37:S37" si="3">SUM(O27:O32)</f>
        <v>0</v>
      </c>
      <c r="P37" s="68">
        <f t="shared" si="3"/>
        <v>0</v>
      </c>
      <c r="Q37" s="68">
        <f t="shared" si="3"/>
        <v>0</v>
      </c>
      <c r="R37" s="68">
        <f t="shared" si="3"/>
        <v>0</v>
      </c>
      <c r="S37" s="68">
        <f t="shared" si="3"/>
        <v>0</v>
      </c>
    </row>
    <row r="38" spans="1:19" ht="29.4" thickBot="1" x14ac:dyDescent="0.35">
      <c r="A38" s="40" t="s">
        <v>6</v>
      </c>
      <c r="B38" s="6" t="s">
        <v>3</v>
      </c>
      <c r="C38" s="6" t="s">
        <v>4</v>
      </c>
      <c r="D38" s="6" t="s">
        <v>37</v>
      </c>
      <c r="E38" s="205" t="s">
        <v>68</v>
      </c>
      <c r="G38" s="318" t="s">
        <v>6</v>
      </c>
      <c r="H38" s="319" t="s">
        <v>3</v>
      </c>
      <c r="I38" s="319" t="s">
        <v>4</v>
      </c>
      <c r="J38" s="319" t="s">
        <v>37</v>
      </c>
      <c r="K38" s="320" t="s">
        <v>68</v>
      </c>
      <c r="M38" s="347" t="s">
        <v>98</v>
      </c>
      <c r="N38" s="347"/>
      <c r="O38" s="347"/>
    </row>
    <row r="39" spans="1:19" ht="15.6" x14ac:dyDescent="0.3">
      <c r="A39" s="377">
        <v>44743</v>
      </c>
      <c r="B39" s="376">
        <v>100</v>
      </c>
      <c r="C39" s="376">
        <v>59</v>
      </c>
      <c r="D39" s="334">
        <v>0</v>
      </c>
      <c r="E39" s="167"/>
      <c r="F39" s="14"/>
      <c r="G39" s="377"/>
      <c r="H39" s="376"/>
      <c r="I39" s="454"/>
      <c r="J39" s="454"/>
      <c r="K39" s="397"/>
      <c r="M39" s="136"/>
      <c r="N39" s="136"/>
      <c r="O39" s="136"/>
      <c r="P39" s="136"/>
      <c r="Q39" s="136"/>
      <c r="R39" s="136"/>
      <c r="S39" s="136"/>
    </row>
    <row r="40" spans="1:19" s="136" customFormat="1" ht="15.6" x14ac:dyDescent="0.3">
      <c r="A40" s="377">
        <v>44746</v>
      </c>
      <c r="B40" s="376">
        <v>101</v>
      </c>
      <c r="C40" s="376">
        <v>46</v>
      </c>
      <c r="D40" s="334">
        <v>0</v>
      </c>
      <c r="E40" s="167"/>
      <c r="F40" s="14"/>
      <c r="G40" s="377"/>
      <c r="H40" s="376"/>
      <c r="I40" s="454"/>
      <c r="J40" s="454"/>
      <c r="K40" s="398"/>
    </row>
    <row r="41" spans="1:19" s="136" customFormat="1" ht="15.6" x14ac:dyDescent="0.3">
      <c r="A41" s="377">
        <v>44748</v>
      </c>
      <c r="B41" s="376">
        <v>138</v>
      </c>
      <c r="C41" s="376">
        <v>85</v>
      </c>
      <c r="D41" s="334">
        <v>0</v>
      </c>
      <c r="E41" s="167"/>
      <c r="F41" s="14"/>
      <c r="G41" s="377"/>
      <c r="H41" s="376"/>
      <c r="I41" s="454"/>
      <c r="J41" s="454"/>
      <c r="K41" s="398"/>
    </row>
    <row r="42" spans="1:19" s="136" customFormat="1" ht="15.6" x14ac:dyDescent="0.3">
      <c r="A42" s="377">
        <v>44749</v>
      </c>
      <c r="B42" s="376">
        <v>139</v>
      </c>
      <c r="C42" s="376">
        <v>91</v>
      </c>
      <c r="D42" s="334">
        <v>0</v>
      </c>
      <c r="E42" s="167"/>
      <c r="F42" s="14"/>
      <c r="G42" s="377"/>
      <c r="H42" s="376"/>
      <c r="I42" s="440"/>
      <c r="J42" s="374"/>
      <c r="K42" s="398"/>
    </row>
    <row r="43" spans="1:19" s="136" customFormat="1" ht="15.6" x14ac:dyDescent="0.3">
      <c r="A43" s="377">
        <v>44753</v>
      </c>
      <c r="B43" s="376">
        <v>105</v>
      </c>
      <c r="C43" s="376">
        <v>75</v>
      </c>
      <c r="D43" s="334">
        <v>0</v>
      </c>
      <c r="E43" s="167"/>
      <c r="F43" s="14"/>
      <c r="G43" s="377"/>
      <c r="H43" s="376"/>
      <c r="I43" s="440"/>
      <c r="J43" s="374"/>
      <c r="K43" s="398"/>
      <c r="M43"/>
      <c r="N43"/>
      <c r="O43"/>
      <c r="P43"/>
      <c r="Q43"/>
      <c r="R43"/>
      <c r="S43"/>
    </row>
    <row r="44" spans="1:19" s="136" customFormat="1" ht="15.6" x14ac:dyDescent="0.3">
      <c r="A44" s="377">
        <v>44755</v>
      </c>
      <c r="B44" s="376">
        <v>43</v>
      </c>
      <c r="C44" s="376">
        <v>36</v>
      </c>
      <c r="D44" s="334">
        <v>0</v>
      </c>
      <c r="E44" s="167"/>
      <c r="F44" s="14"/>
      <c r="G44" s="377"/>
      <c r="H44" s="376"/>
      <c r="I44" s="376"/>
      <c r="J44" s="374"/>
      <c r="K44" s="398"/>
      <c r="M44"/>
      <c r="N44"/>
      <c r="O44"/>
      <c r="P44"/>
      <c r="Q44"/>
      <c r="R44"/>
      <c r="S44"/>
    </row>
    <row r="45" spans="1:19" s="136" customFormat="1" ht="14.25" customHeight="1" x14ac:dyDescent="0.3">
      <c r="A45" s="377">
        <v>44760</v>
      </c>
      <c r="B45" s="376">
        <v>120</v>
      </c>
      <c r="C45" s="376">
        <v>101</v>
      </c>
      <c r="D45" s="334">
        <v>0</v>
      </c>
      <c r="E45" s="167"/>
      <c r="F45" s="14"/>
      <c r="G45" s="377"/>
      <c r="H45" s="376"/>
      <c r="I45" s="376"/>
      <c r="J45" s="374"/>
      <c r="K45" s="398"/>
      <c r="M45"/>
      <c r="N45"/>
      <c r="O45"/>
      <c r="P45"/>
      <c r="Q45"/>
      <c r="R45"/>
      <c r="S45"/>
    </row>
    <row r="46" spans="1:19" s="136" customFormat="1" ht="14.25" customHeight="1" x14ac:dyDescent="0.3">
      <c r="A46" s="377">
        <v>44767</v>
      </c>
      <c r="B46" s="376">
        <v>112</v>
      </c>
      <c r="C46" s="376">
        <v>116</v>
      </c>
      <c r="D46" s="334">
        <v>0</v>
      </c>
      <c r="E46" s="167"/>
      <c r="F46" s="14"/>
      <c r="G46" s="377"/>
      <c r="H46" s="376"/>
      <c r="I46" s="376"/>
      <c r="J46" s="374"/>
      <c r="K46" s="398"/>
    </row>
    <row r="47" spans="1:19" s="136" customFormat="1" ht="15.6" x14ac:dyDescent="0.3">
      <c r="A47" s="338">
        <v>44768</v>
      </c>
      <c r="B47" s="439">
        <v>50</v>
      </c>
      <c r="C47" s="439">
        <v>85</v>
      </c>
      <c r="D47" s="334">
        <v>0</v>
      </c>
      <c r="E47" s="167"/>
      <c r="F47" s="14"/>
      <c r="G47" s="361"/>
      <c r="H47" s="381"/>
      <c r="I47" s="381"/>
      <c r="J47" s="374"/>
      <c r="K47" s="398"/>
    </row>
    <row r="48" spans="1:19" ht="15.6" x14ac:dyDescent="0.3">
      <c r="A48" s="335"/>
      <c r="B48" s="336"/>
      <c r="C48" s="336"/>
      <c r="D48" s="289"/>
      <c r="E48" s="167"/>
      <c r="F48" s="14"/>
      <c r="G48" s="333"/>
      <c r="H48" s="381"/>
      <c r="I48" s="381"/>
      <c r="J48" s="374"/>
      <c r="K48" s="399"/>
      <c r="M48" s="136"/>
      <c r="N48" s="136"/>
      <c r="O48" s="136"/>
      <c r="P48" s="136"/>
      <c r="Q48" s="136"/>
      <c r="R48" s="136"/>
      <c r="S48" s="136"/>
    </row>
    <row r="49" spans="1:19" ht="15.6" x14ac:dyDescent="0.3">
      <c r="A49" s="301"/>
      <c r="B49" s="91"/>
      <c r="C49" s="91"/>
      <c r="D49" s="289"/>
      <c r="E49" s="167"/>
      <c r="F49" s="14"/>
      <c r="G49" s="333"/>
      <c r="H49" s="381"/>
      <c r="I49" s="381"/>
      <c r="J49" s="374"/>
      <c r="K49" s="399"/>
      <c r="M49" s="136"/>
      <c r="N49" s="136"/>
      <c r="O49" s="136"/>
      <c r="P49" s="136"/>
      <c r="Q49" s="136"/>
      <c r="R49" s="136"/>
      <c r="S49" s="136"/>
    </row>
    <row r="50" spans="1:19" ht="15.6" x14ac:dyDescent="0.3">
      <c r="A50" s="31"/>
      <c r="B50" s="39"/>
      <c r="C50" s="39"/>
      <c r="D50" s="39"/>
      <c r="E50" s="167"/>
      <c r="F50" s="14"/>
      <c r="G50" s="333"/>
      <c r="H50" s="381"/>
      <c r="I50" s="381"/>
      <c r="J50" s="374"/>
      <c r="K50" s="399"/>
      <c r="M50" s="136"/>
      <c r="N50" s="136"/>
      <c r="O50" s="136"/>
      <c r="P50" s="136"/>
      <c r="Q50" s="136"/>
      <c r="R50" s="136"/>
      <c r="S50" s="136"/>
    </row>
    <row r="51" spans="1:19" ht="16.2" thickBot="1" x14ac:dyDescent="0.35">
      <c r="A51" s="32"/>
      <c r="B51" s="91"/>
      <c r="C51" s="91"/>
      <c r="D51" s="91"/>
      <c r="E51" s="178"/>
      <c r="F51" s="14"/>
      <c r="G51" s="370"/>
      <c r="H51" s="400"/>
      <c r="I51" s="400"/>
      <c r="J51" s="401"/>
      <c r="K51" s="402"/>
      <c r="M51" s="136"/>
      <c r="N51" s="136"/>
      <c r="O51" s="136"/>
      <c r="P51" s="136"/>
      <c r="Q51" s="136"/>
      <c r="R51" s="136"/>
      <c r="S51" s="136"/>
    </row>
    <row r="52" spans="1:19" ht="15" thickBot="1" x14ac:dyDescent="0.35">
      <c r="A52" s="182" t="s">
        <v>27</v>
      </c>
      <c r="B52" s="42">
        <f>SUM(B39:B51)</f>
        <v>908</v>
      </c>
      <c r="C52" s="42">
        <f>SUM(C39:C51)</f>
        <v>694</v>
      </c>
      <c r="D52" s="42">
        <f>SUM(D39:D51)</f>
        <v>0</v>
      </c>
      <c r="E52" s="183"/>
      <c r="F52" s="14"/>
      <c r="G52" s="393" t="s">
        <v>27</v>
      </c>
      <c r="H52" s="394">
        <f>SUM(H39:H51)</f>
        <v>0</v>
      </c>
      <c r="I52" s="395">
        <f>SUM(I39:I51)</f>
        <v>0</v>
      </c>
      <c r="J52" s="395">
        <f>SUM(J39:J46)</f>
        <v>0</v>
      </c>
      <c r="K52" s="396"/>
      <c r="M52" s="136"/>
      <c r="N52" s="136"/>
      <c r="O52" s="136"/>
      <c r="P52" s="136"/>
      <c r="Q52" s="136"/>
      <c r="R52" s="136"/>
      <c r="S52" s="136"/>
    </row>
    <row r="53" spans="1:19" x14ac:dyDescent="0.3">
      <c r="A53" s="179" t="s">
        <v>62</v>
      </c>
      <c r="B53" s="180">
        <v>0</v>
      </c>
      <c r="C53" s="180">
        <v>0</v>
      </c>
      <c r="D53" s="180">
        <v>0</v>
      </c>
      <c r="E53" s="181"/>
      <c r="F53" s="14"/>
      <c r="G53" s="185" t="s">
        <v>58</v>
      </c>
      <c r="H53" s="376">
        <v>2</v>
      </c>
      <c r="I53" s="454">
        <v>2</v>
      </c>
      <c r="J53" s="454">
        <v>0</v>
      </c>
      <c r="K53" s="478"/>
      <c r="M53" s="136"/>
      <c r="N53" s="136"/>
      <c r="O53" s="136"/>
      <c r="P53" s="136"/>
      <c r="Q53" s="136"/>
      <c r="R53" s="136"/>
      <c r="S53" s="136"/>
    </row>
    <row r="54" spans="1:19" x14ac:dyDescent="0.3">
      <c r="A54" s="169" t="s">
        <v>64</v>
      </c>
      <c r="B54" s="381">
        <v>199</v>
      </c>
      <c r="C54" s="381">
        <v>103</v>
      </c>
      <c r="D54" s="39">
        <v>0</v>
      </c>
      <c r="E54" s="167"/>
      <c r="F54" s="14"/>
      <c r="G54" s="185" t="s">
        <v>60</v>
      </c>
      <c r="H54" s="376">
        <v>8</v>
      </c>
      <c r="I54" s="454">
        <v>9</v>
      </c>
      <c r="J54" s="454">
        <v>0</v>
      </c>
      <c r="K54" s="207"/>
    </row>
    <row r="55" spans="1:19" x14ac:dyDescent="0.3">
      <c r="A55" s="170" t="s">
        <v>45</v>
      </c>
      <c r="B55" s="336">
        <v>908</v>
      </c>
      <c r="C55" s="336">
        <v>694</v>
      </c>
      <c r="D55" s="91">
        <v>0</v>
      </c>
      <c r="E55" s="167"/>
      <c r="F55" s="14"/>
      <c r="G55" s="185" t="s">
        <v>62</v>
      </c>
      <c r="H55" s="376">
        <v>35</v>
      </c>
      <c r="I55" s="454">
        <v>70</v>
      </c>
      <c r="J55" s="454">
        <v>0</v>
      </c>
      <c r="K55" s="208"/>
    </row>
    <row r="56" spans="1:19" x14ac:dyDescent="0.3">
      <c r="A56" s="170" t="s">
        <v>65</v>
      </c>
      <c r="B56" s="336">
        <v>0</v>
      </c>
      <c r="C56" s="336">
        <v>0</v>
      </c>
      <c r="D56" s="91">
        <v>0</v>
      </c>
      <c r="E56" s="167"/>
      <c r="F56" s="14"/>
      <c r="G56" s="185" t="s">
        <v>64</v>
      </c>
      <c r="H56" s="336">
        <v>226</v>
      </c>
      <c r="I56" s="336">
        <v>259</v>
      </c>
      <c r="J56" s="91">
        <v>0</v>
      </c>
      <c r="K56" s="209"/>
    </row>
    <row r="57" spans="1:19" x14ac:dyDescent="0.3">
      <c r="A57" s="170" t="s">
        <v>51</v>
      </c>
      <c r="B57" s="336">
        <v>0</v>
      </c>
      <c r="C57" s="336">
        <v>0</v>
      </c>
      <c r="D57" s="91">
        <v>0</v>
      </c>
      <c r="E57" s="167"/>
      <c r="F57" s="14"/>
      <c r="G57" s="185" t="s">
        <v>45</v>
      </c>
      <c r="H57" s="336">
        <v>208</v>
      </c>
      <c r="I57" s="336">
        <v>239</v>
      </c>
      <c r="J57" s="91">
        <v>0</v>
      </c>
      <c r="K57" s="209"/>
    </row>
    <row r="58" spans="1:19" x14ac:dyDescent="0.3">
      <c r="A58" s="170"/>
      <c r="B58" s="91"/>
      <c r="C58" s="91"/>
      <c r="D58" s="91"/>
      <c r="E58" s="167"/>
      <c r="F58" s="14"/>
      <c r="G58" s="185" t="s">
        <v>65</v>
      </c>
      <c r="H58" s="336">
        <v>0</v>
      </c>
      <c r="I58" s="336">
        <v>0</v>
      </c>
      <c r="J58" s="91">
        <v>0</v>
      </c>
      <c r="K58" s="209"/>
    </row>
    <row r="59" spans="1:19" x14ac:dyDescent="0.3">
      <c r="A59" s="170"/>
      <c r="B59" s="91"/>
      <c r="C59" s="91"/>
      <c r="D59" s="91"/>
      <c r="E59" s="167"/>
      <c r="F59" s="14"/>
      <c r="G59" s="185" t="s">
        <v>51</v>
      </c>
      <c r="H59" s="336">
        <v>0</v>
      </c>
      <c r="I59" s="336">
        <v>0</v>
      </c>
      <c r="J59" s="91">
        <v>0</v>
      </c>
      <c r="K59" s="209"/>
    </row>
    <row r="60" spans="1:19" ht="15" thickBot="1" x14ac:dyDescent="0.35">
      <c r="A60" s="170"/>
      <c r="B60" s="91"/>
      <c r="C60" s="91"/>
      <c r="D60" s="91"/>
      <c r="E60" s="167"/>
      <c r="F60" s="14"/>
      <c r="G60" s="185" t="s">
        <v>52</v>
      </c>
      <c r="H60" s="336">
        <v>0</v>
      </c>
      <c r="I60" s="336">
        <v>0</v>
      </c>
      <c r="J60" s="91">
        <v>0</v>
      </c>
      <c r="K60" s="209"/>
    </row>
    <row r="61" spans="1:19" ht="15" thickBot="1" x14ac:dyDescent="0.35">
      <c r="A61" s="172" t="s">
        <v>31</v>
      </c>
      <c r="B61" s="173">
        <f>SUM(B53:B58)</f>
        <v>1107</v>
      </c>
      <c r="C61" s="173">
        <f>SUM(C53:C58)</f>
        <v>797</v>
      </c>
      <c r="D61" s="173">
        <f>SUM(D53:D58)</f>
        <v>0</v>
      </c>
      <c r="E61" s="225">
        <f>D61/(B61+C61)</f>
        <v>0</v>
      </c>
      <c r="F61" s="71"/>
      <c r="G61" s="185" t="s">
        <v>75</v>
      </c>
      <c r="H61" s="336">
        <v>0</v>
      </c>
      <c r="I61" s="336">
        <v>0</v>
      </c>
      <c r="J61" s="91">
        <v>0</v>
      </c>
      <c r="K61" s="209"/>
    </row>
    <row r="62" spans="1:19" ht="15" thickBot="1" x14ac:dyDescent="0.35">
      <c r="A62" s="70"/>
      <c r="B62" s="71"/>
      <c r="C62" s="71"/>
      <c r="D62" s="14"/>
      <c r="E62" s="70"/>
      <c r="G62" s="185" t="s">
        <v>76</v>
      </c>
      <c r="H62" s="171">
        <v>0</v>
      </c>
      <c r="I62" s="171">
        <v>0</v>
      </c>
      <c r="J62" s="171">
        <v>0</v>
      </c>
      <c r="K62" s="209"/>
    </row>
    <row r="63" spans="1:19" ht="15" thickBot="1" x14ac:dyDescent="0.35">
      <c r="F63" s="136"/>
      <c r="G63" s="172" t="s">
        <v>31</v>
      </c>
      <c r="H63" s="173">
        <f>SUM(H53:H62)</f>
        <v>479</v>
      </c>
      <c r="I63" s="173">
        <f t="shared" ref="I63:J63" si="4">SUM(I54:I62)</f>
        <v>577</v>
      </c>
      <c r="J63" s="173">
        <f t="shared" si="4"/>
        <v>0</v>
      </c>
      <c r="K63" s="216">
        <f>J63/(H63+I63)</f>
        <v>0</v>
      </c>
    </row>
    <row r="64" spans="1:19" ht="16.2" thickBot="1" x14ac:dyDescent="0.35">
      <c r="A64" s="34" t="s">
        <v>19</v>
      </c>
      <c r="G64" s="71"/>
    </row>
    <row r="65" spans="1:19" x14ac:dyDescent="0.3">
      <c r="A65" s="43" t="s">
        <v>22</v>
      </c>
      <c r="B65" s="44"/>
      <c r="C65" s="45"/>
      <c r="D65" s="9"/>
      <c r="E65" s="465" t="s">
        <v>23</v>
      </c>
      <c r="F65" s="466"/>
      <c r="G65" s="467"/>
      <c r="I65" s="518" t="s">
        <v>114</v>
      </c>
      <c r="J65" s="519"/>
      <c r="K65" s="520"/>
    </row>
    <row r="66" spans="1:19" x14ac:dyDescent="0.3">
      <c r="A66" s="24" t="s">
        <v>0</v>
      </c>
      <c r="B66" s="7" t="s">
        <v>9</v>
      </c>
      <c r="C66" s="25" t="s">
        <v>13</v>
      </c>
      <c r="D66" s="26"/>
      <c r="E66" s="24" t="s">
        <v>0</v>
      </c>
      <c r="F66" s="7" t="s">
        <v>9</v>
      </c>
      <c r="G66" s="25" t="s">
        <v>13</v>
      </c>
      <c r="I66" s="24" t="s">
        <v>0</v>
      </c>
      <c r="J66" s="7" t="s">
        <v>9</v>
      </c>
      <c r="K66" s="487" t="s">
        <v>13</v>
      </c>
    </row>
    <row r="67" spans="1:19" x14ac:dyDescent="0.3">
      <c r="A67" s="378">
        <v>44743</v>
      </c>
      <c r="B67" s="339" t="s">
        <v>103</v>
      </c>
      <c r="C67" s="341">
        <v>14</v>
      </c>
      <c r="D67" s="27"/>
      <c r="E67" s="377">
        <v>44749</v>
      </c>
      <c r="F67" s="304" t="s">
        <v>103</v>
      </c>
      <c r="G67" s="299">
        <v>1</v>
      </c>
      <c r="I67" s="377">
        <v>44755</v>
      </c>
      <c r="J67" s="345" t="s">
        <v>36</v>
      </c>
      <c r="K67" s="252">
        <v>240</v>
      </c>
    </row>
    <row r="68" spans="1:19" x14ac:dyDescent="0.3">
      <c r="A68" s="378">
        <v>44748</v>
      </c>
      <c r="B68" s="339" t="s">
        <v>103</v>
      </c>
      <c r="C68" s="341">
        <v>8</v>
      </c>
      <c r="D68" s="27"/>
      <c r="E68" s="338">
        <v>44753</v>
      </c>
      <c r="F68" s="306" t="s">
        <v>103</v>
      </c>
      <c r="G68" s="307">
        <v>1</v>
      </c>
      <c r="I68" s="377">
        <v>44756</v>
      </c>
      <c r="J68" s="488" t="s">
        <v>36</v>
      </c>
      <c r="K68" s="346">
        <v>120</v>
      </c>
    </row>
    <row r="69" spans="1:19" x14ac:dyDescent="0.3">
      <c r="A69" s="378">
        <v>44749</v>
      </c>
      <c r="B69" s="339" t="s">
        <v>103</v>
      </c>
      <c r="C69" s="340">
        <v>20</v>
      </c>
      <c r="D69" s="27"/>
      <c r="E69" s="403"/>
      <c r="F69" s="306"/>
      <c r="G69" s="346"/>
      <c r="I69" s="377">
        <v>44761</v>
      </c>
      <c r="J69" s="488" t="s">
        <v>36</v>
      </c>
      <c r="K69" s="346">
        <v>120</v>
      </c>
    </row>
    <row r="70" spans="1:19" x14ac:dyDescent="0.3">
      <c r="A70" s="378">
        <v>44753</v>
      </c>
      <c r="B70" s="339" t="s">
        <v>103</v>
      </c>
      <c r="C70" s="340">
        <v>14</v>
      </c>
      <c r="D70" s="10"/>
      <c r="E70" s="311"/>
      <c r="F70" s="315"/>
      <c r="G70" s="313"/>
      <c r="I70" s="377">
        <v>44768</v>
      </c>
      <c r="J70" s="488" t="s">
        <v>36</v>
      </c>
      <c r="K70" s="346">
        <v>120</v>
      </c>
    </row>
    <row r="71" spans="1:19" s="136" customFormat="1" x14ac:dyDescent="0.3">
      <c r="A71" s="378">
        <v>44755</v>
      </c>
      <c r="B71" s="339" t="s">
        <v>112</v>
      </c>
      <c r="C71" s="340">
        <v>7</v>
      </c>
      <c r="D71"/>
      <c r="E71" s="311"/>
      <c r="F71" s="312"/>
      <c r="G71" s="313"/>
      <c r="H71"/>
      <c r="I71" s="377"/>
      <c r="J71" s="488"/>
      <c r="K71" s="346"/>
      <c r="M71"/>
      <c r="N71"/>
      <c r="O71"/>
      <c r="P71"/>
      <c r="Q71"/>
      <c r="R71"/>
      <c r="S71"/>
    </row>
    <row r="72" spans="1:19" x14ac:dyDescent="0.3">
      <c r="A72" s="377">
        <v>44760</v>
      </c>
      <c r="B72" s="339" t="s">
        <v>112</v>
      </c>
      <c r="C72" s="340">
        <v>24</v>
      </c>
      <c r="E72" s="314"/>
      <c r="F72" s="315"/>
      <c r="G72" s="316"/>
      <c r="I72" s="377"/>
      <c r="J72" s="488"/>
      <c r="K72" s="346"/>
    </row>
    <row r="73" spans="1:19" x14ac:dyDescent="0.3">
      <c r="A73" s="338">
        <v>44767</v>
      </c>
      <c r="B73" s="339" t="s">
        <v>112</v>
      </c>
      <c r="C73" s="340">
        <v>20</v>
      </c>
      <c r="E73" s="314"/>
      <c r="F73" s="315"/>
      <c r="G73" s="316"/>
      <c r="I73" s="377"/>
      <c r="J73" s="489"/>
      <c r="K73" s="252"/>
    </row>
    <row r="74" spans="1:19" ht="15" thickBot="1" x14ac:dyDescent="0.35">
      <c r="A74" s="378">
        <v>44768</v>
      </c>
      <c r="B74" s="339" t="s">
        <v>113</v>
      </c>
      <c r="C74" s="340">
        <v>15</v>
      </c>
      <c r="E74" s="314"/>
      <c r="F74" s="315"/>
      <c r="G74" s="316"/>
      <c r="I74" s="294"/>
      <c r="J74" s="490"/>
      <c r="K74" s="293"/>
    </row>
    <row r="75" spans="1:19" ht="15" thickBot="1" x14ac:dyDescent="0.35">
      <c r="A75" s="377"/>
      <c r="B75" s="304"/>
      <c r="C75" s="346"/>
      <c r="E75" s="300"/>
      <c r="F75" s="304"/>
      <c r="G75" s="299"/>
      <c r="I75" s="491" t="s">
        <v>28</v>
      </c>
      <c r="J75" s="492"/>
      <c r="K75" s="445">
        <f>SUM(K67:K74)</f>
        <v>600</v>
      </c>
    </row>
    <row r="76" spans="1:19" ht="15" thickBot="1" x14ac:dyDescent="0.35">
      <c r="A76" s="294"/>
      <c r="B76" s="304"/>
      <c r="C76" s="252"/>
      <c r="E76" s="301"/>
      <c r="F76" s="306"/>
      <c r="G76" s="307"/>
      <c r="I76" s="493" t="s">
        <v>115</v>
      </c>
      <c r="J76" s="494"/>
      <c r="K76" s="160">
        <v>600</v>
      </c>
    </row>
    <row r="77" spans="1:19" ht="15" thickBot="1" x14ac:dyDescent="0.35">
      <c r="A77" s="241" t="s">
        <v>28</v>
      </c>
      <c r="B77" s="242"/>
      <c r="C77" s="20">
        <f>SUM(C67:C76)</f>
        <v>122</v>
      </c>
      <c r="E77" s="309"/>
      <c r="F77" s="310"/>
      <c r="G77" s="308"/>
      <c r="I77" s="72"/>
      <c r="J77" s="50"/>
      <c r="K77" s="162"/>
      <c r="M77" s="136"/>
      <c r="N77" s="136"/>
      <c r="O77" s="136"/>
      <c r="P77" s="136"/>
      <c r="Q77" s="136"/>
      <c r="R77" s="136"/>
      <c r="S77" s="136"/>
    </row>
    <row r="78" spans="1:19" ht="15" thickBot="1" x14ac:dyDescent="0.35">
      <c r="A78" s="46" t="s">
        <v>62</v>
      </c>
      <c r="B78" s="240"/>
      <c r="C78" s="38">
        <v>1</v>
      </c>
      <c r="E78" s="311"/>
      <c r="F78" s="310"/>
      <c r="G78" s="305"/>
      <c r="I78" s="495"/>
      <c r="J78" s="298"/>
      <c r="K78" s="157"/>
    </row>
    <row r="79" spans="1:19" x14ac:dyDescent="0.3">
      <c r="A79" s="46" t="s">
        <v>64</v>
      </c>
      <c r="B79" s="47"/>
      <c r="C79" s="38">
        <v>30</v>
      </c>
      <c r="E79" s="300"/>
      <c r="F79" s="304"/>
      <c r="G79" s="299"/>
    </row>
    <row r="80" spans="1:19" ht="15" thickBot="1" x14ac:dyDescent="0.35">
      <c r="A80" s="72" t="s">
        <v>45</v>
      </c>
      <c r="B80" s="50"/>
      <c r="C80" s="162">
        <v>122</v>
      </c>
      <c r="E80" s="294"/>
      <c r="F80" s="321"/>
      <c r="G80" s="322"/>
    </row>
    <row r="81" spans="1:11" ht="15" thickBot="1" x14ac:dyDescent="0.35">
      <c r="A81" s="49" t="s">
        <v>65</v>
      </c>
      <c r="B81" s="50"/>
      <c r="C81" s="162">
        <v>0</v>
      </c>
      <c r="E81" s="241" t="s">
        <v>28</v>
      </c>
      <c r="F81" s="324"/>
      <c r="G81" s="323">
        <f>SUM(G67:G80)</f>
        <v>2</v>
      </c>
    </row>
    <row r="82" spans="1:11" x14ac:dyDescent="0.3">
      <c r="A82" s="49" t="s">
        <v>51</v>
      </c>
      <c r="B82" s="50"/>
      <c r="C82" s="162">
        <v>0</v>
      </c>
      <c r="E82" s="303" t="s">
        <v>104</v>
      </c>
      <c r="F82" s="240"/>
      <c r="G82" s="302">
        <v>2</v>
      </c>
    </row>
    <row r="83" spans="1:11" ht="15" thickBot="1" x14ac:dyDescent="0.35">
      <c r="A83" s="186" t="s">
        <v>52</v>
      </c>
      <c r="B83" s="187"/>
      <c r="C83" s="188">
        <v>0</v>
      </c>
      <c r="D83" s="136"/>
      <c r="E83" s="303" t="s">
        <v>80</v>
      </c>
      <c r="F83" s="240"/>
      <c r="G83" s="302">
        <v>0</v>
      </c>
    </row>
    <row r="84" spans="1:11" ht="15" thickBot="1" x14ac:dyDescent="0.35">
      <c r="A84" s="258" t="s">
        <v>63</v>
      </c>
      <c r="B84" s="261"/>
      <c r="C84" s="262">
        <f>SUM(C78:C83)</f>
        <v>153</v>
      </c>
      <c r="E84" s="161" t="s">
        <v>58</v>
      </c>
      <c r="F84" s="50"/>
      <c r="G84" s="51">
        <v>21</v>
      </c>
      <c r="H84" s="136"/>
      <c r="I84" s="136"/>
      <c r="J84" s="136"/>
      <c r="K84" s="136"/>
    </row>
    <row r="85" spans="1:11" x14ac:dyDescent="0.3">
      <c r="E85" s="72" t="s">
        <v>60</v>
      </c>
      <c r="F85" s="50"/>
      <c r="G85" s="162">
        <v>32</v>
      </c>
    </row>
    <row r="86" spans="1:11" x14ac:dyDescent="0.3">
      <c r="A86" s="136"/>
      <c r="B86" s="136"/>
      <c r="C86" s="136"/>
      <c r="E86" s="49" t="s">
        <v>62</v>
      </c>
      <c r="F86" s="50"/>
      <c r="G86" s="162">
        <v>26</v>
      </c>
    </row>
    <row r="87" spans="1:11" x14ac:dyDescent="0.3">
      <c r="E87" s="49" t="s">
        <v>64</v>
      </c>
      <c r="F87" s="50"/>
      <c r="G87" s="162">
        <v>4</v>
      </c>
    </row>
    <row r="88" spans="1:11" ht="15" thickBot="1" x14ac:dyDescent="0.35">
      <c r="E88" s="48" t="s">
        <v>45</v>
      </c>
      <c r="F88" s="298"/>
      <c r="G88" s="157">
        <v>2</v>
      </c>
    </row>
    <row r="89" spans="1:11" ht="15" thickBot="1" x14ac:dyDescent="0.35">
      <c r="E89" s="296" t="s">
        <v>63</v>
      </c>
      <c r="F89" s="297"/>
      <c r="G89" s="277">
        <f>SUM(G82:G88)</f>
        <v>87</v>
      </c>
    </row>
  </sheetData>
  <mergeCells count="13">
    <mergeCell ref="I65:K65"/>
    <mergeCell ref="A1:AA1"/>
    <mergeCell ref="B4:D4"/>
    <mergeCell ref="E4:G4"/>
    <mergeCell ref="I4:J4"/>
    <mergeCell ref="A37:E37"/>
    <mergeCell ref="G37:K37"/>
    <mergeCell ref="M24:S24"/>
    <mergeCell ref="N25:P25"/>
    <mergeCell ref="Q25:S25"/>
    <mergeCell ref="U24:AA24"/>
    <mergeCell ref="V25:X25"/>
    <mergeCell ref="Y25:AA25"/>
  </mergeCells>
  <phoneticPr fontId="19" type="noConversion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67"/>
  <sheetViews>
    <sheetView workbookViewId="0">
      <selection activeCell="G54" sqref="G54"/>
    </sheetView>
  </sheetViews>
  <sheetFormatPr defaultRowHeight="14.4" x14ac:dyDescent="0.3"/>
  <cols>
    <col min="1" max="1" width="14.44140625" customWidth="1"/>
    <col min="2" max="4" width="12.77734375" customWidth="1"/>
    <col min="5" max="6" width="14" customWidth="1"/>
    <col min="7" max="7" width="14.21875" customWidth="1"/>
    <col min="8" max="8" width="10.77734375" customWidth="1"/>
    <col min="9" max="9" width="13.21875" customWidth="1"/>
    <col min="10" max="10" width="14.5546875" customWidth="1"/>
    <col min="11" max="11" width="13.88671875" customWidth="1"/>
    <col min="12" max="12" width="13.21875" customWidth="1"/>
    <col min="13" max="13" width="15.21875" customWidth="1"/>
    <col min="14" max="14" width="12.5546875" customWidth="1"/>
    <col min="15" max="15" width="11.88671875" customWidth="1"/>
    <col min="19" max="19" width="3.44140625" customWidth="1"/>
    <col min="20" max="20" width="10.109375" customWidth="1"/>
    <col min="21" max="21" width="12.109375" customWidth="1"/>
    <col min="22" max="22" width="11" customWidth="1"/>
  </cols>
  <sheetData>
    <row r="1" spans="1:22" ht="28.8" x14ac:dyDescent="0.55000000000000004">
      <c r="A1" s="538" t="s">
        <v>36</v>
      </c>
      <c r="B1" s="539"/>
      <c r="C1" s="539"/>
      <c r="D1" s="539"/>
      <c r="E1" s="539"/>
      <c r="F1" s="539"/>
      <c r="G1" s="539"/>
      <c r="H1" s="539"/>
      <c r="I1" s="539"/>
      <c r="J1" s="539"/>
      <c r="K1" s="539"/>
      <c r="L1" s="539"/>
      <c r="M1" s="539"/>
      <c r="N1" s="87"/>
      <c r="O1" s="87"/>
      <c r="P1" s="87"/>
      <c r="Q1" s="87"/>
      <c r="R1" s="87"/>
      <c r="S1" s="87"/>
      <c r="T1" s="87"/>
      <c r="U1" s="87"/>
      <c r="V1" s="87"/>
    </row>
    <row r="2" spans="1:22" x14ac:dyDescent="0.3">
      <c r="M2" s="8"/>
      <c r="N2" s="8"/>
      <c r="O2" s="8"/>
      <c r="P2" s="8"/>
      <c r="Q2" s="8"/>
      <c r="R2" s="8"/>
      <c r="S2" s="8"/>
      <c r="T2" s="8"/>
      <c r="U2" s="8"/>
      <c r="V2" s="8"/>
    </row>
    <row r="3" spans="1:22" ht="16.2" thickBot="1" x14ac:dyDescent="0.35">
      <c r="A3" s="34" t="s">
        <v>26</v>
      </c>
      <c r="C3" s="13"/>
      <c r="M3" s="2"/>
      <c r="N3" s="2"/>
      <c r="O3" s="2"/>
      <c r="P3" s="2"/>
      <c r="Q3" s="2"/>
      <c r="R3" s="2"/>
      <c r="S3" s="2"/>
      <c r="T3" s="2"/>
      <c r="U3" s="2"/>
      <c r="V3" s="2"/>
    </row>
    <row r="4" spans="1:22" x14ac:dyDescent="0.3">
      <c r="A4" s="153" t="s">
        <v>81</v>
      </c>
      <c r="B4" s="523" t="s">
        <v>16</v>
      </c>
      <c r="C4" s="523"/>
      <c r="D4" s="523"/>
      <c r="E4" s="523" t="s">
        <v>84</v>
      </c>
      <c r="F4" s="523"/>
      <c r="G4" s="523"/>
      <c r="H4" s="263" t="s">
        <v>14</v>
      </c>
      <c r="I4" s="152" t="s">
        <v>30</v>
      </c>
    </row>
    <row r="5" spans="1:22" ht="15" thickBot="1" x14ac:dyDescent="0.35">
      <c r="A5" s="434"/>
      <c r="B5" s="291" t="s">
        <v>3</v>
      </c>
      <c r="C5" s="291" t="s">
        <v>4</v>
      </c>
      <c r="D5" s="291" t="s">
        <v>5</v>
      </c>
      <c r="E5" s="291" t="s">
        <v>3</v>
      </c>
      <c r="F5" s="291" t="s">
        <v>4</v>
      </c>
      <c r="G5" s="291" t="s">
        <v>5</v>
      </c>
      <c r="H5" s="291"/>
      <c r="I5" s="290"/>
    </row>
    <row r="6" spans="1:22" s="136" customFormat="1" x14ac:dyDescent="0.3">
      <c r="A6" s="288">
        <v>44749</v>
      </c>
      <c r="B6" s="435">
        <v>302</v>
      </c>
      <c r="C6" s="435">
        <v>330</v>
      </c>
      <c r="D6" s="435"/>
      <c r="E6" s="435">
        <v>17</v>
      </c>
      <c r="F6" s="435">
        <v>11</v>
      </c>
      <c r="G6" s="435"/>
      <c r="H6" s="435">
        <v>84</v>
      </c>
      <c r="I6" s="483"/>
    </row>
    <row r="7" spans="1:22" s="250" customFormat="1" x14ac:dyDescent="0.3">
      <c r="A7" s="254">
        <v>44755</v>
      </c>
      <c r="B7" s="379">
        <v>158</v>
      </c>
      <c r="C7" s="379">
        <v>120</v>
      </c>
      <c r="D7" s="379"/>
      <c r="E7" s="379">
        <v>8</v>
      </c>
      <c r="F7" s="379">
        <v>2</v>
      </c>
      <c r="G7" s="379"/>
      <c r="H7" s="379">
        <v>34</v>
      </c>
      <c r="I7" s="346"/>
    </row>
    <row r="8" spans="1:22" s="250" customFormat="1" x14ac:dyDescent="0.3">
      <c r="A8" s="254">
        <v>44761</v>
      </c>
      <c r="B8" s="379">
        <v>146</v>
      </c>
      <c r="C8" s="379">
        <v>149</v>
      </c>
      <c r="D8" s="379"/>
      <c r="E8" s="379">
        <v>8</v>
      </c>
      <c r="F8" s="379">
        <v>6</v>
      </c>
      <c r="G8" s="379"/>
      <c r="H8" s="379">
        <v>34</v>
      </c>
      <c r="I8" s="346"/>
    </row>
    <row r="9" spans="1:22" s="347" customFormat="1" x14ac:dyDescent="0.3">
      <c r="A9" s="254">
        <v>44770</v>
      </c>
      <c r="B9" s="379">
        <v>110</v>
      </c>
      <c r="C9" s="379">
        <v>139</v>
      </c>
      <c r="D9" s="379">
        <v>17</v>
      </c>
      <c r="E9" s="379">
        <v>14</v>
      </c>
      <c r="F9" s="379">
        <v>8</v>
      </c>
      <c r="G9" s="379"/>
      <c r="H9" s="379">
        <v>27</v>
      </c>
      <c r="I9" s="346"/>
    </row>
    <row r="10" spans="1:22" s="136" customFormat="1" ht="15" thickBot="1" x14ac:dyDescent="0.35">
      <c r="A10" s="496"/>
      <c r="B10" s="295"/>
      <c r="C10" s="295"/>
      <c r="D10" s="295"/>
      <c r="E10" s="295"/>
      <c r="F10" s="295"/>
      <c r="G10" s="295"/>
      <c r="H10" s="295"/>
      <c r="I10" s="293"/>
    </row>
    <row r="11" spans="1:22" ht="15" thickBot="1" x14ac:dyDescent="0.35">
      <c r="A11" s="443" t="s">
        <v>27</v>
      </c>
      <c r="B11" s="444">
        <f t="shared" ref="B11:I11" si="0">SUM(B6:B10)</f>
        <v>716</v>
      </c>
      <c r="C11" s="444">
        <f t="shared" si="0"/>
        <v>738</v>
      </c>
      <c r="D11" s="444">
        <f t="shared" si="0"/>
        <v>17</v>
      </c>
      <c r="E11" s="444">
        <f t="shared" si="0"/>
        <v>47</v>
      </c>
      <c r="F11" s="444">
        <f t="shared" si="0"/>
        <v>27</v>
      </c>
      <c r="G11" s="444">
        <f t="shared" si="0"/>
        <v>0</v>
      </c>
      <c r="H11" s="444">
        <f t="shared" si="0"/>
        <v>179</v>
      </c>
      <c r="I11" s="445">
        <f t="shared" si="0"/>
        <v>0</v>
      </c>
    </row>
    <row r="12" spans="1:22" s="136" customFormat="1" x14ac:dyDescent="0.3">
      <c r="A12" s="158" t="s">
        <v>64</v>
      </c>
      <c r="B12" s="159">
        <v>570</v>
      </c>
      <c r="C12" s="159">
        <v>692</v>
      </c>
      <c r="D12" s="159">
        <v>10</v>
      </c>
      <c r="E12" s="159">
        <v>26</v>
      </c>
      <c r="F12" s="159">
        <v>21</v>
      </c>
      <c r="G12" s="159">
        <v>0</v>
      </c>
      <c r="H12" s="159">
        <v>94</v>
      </c>
      <c r="I12" s="160">
        <v>0</v>
      </c>
    </row>
    <row r="13" spans="1:22" s="136" customFormat="1" x14ac:dyDescent="0.3">
      <c r="A13" s="161" t="s">
        <v>45</v>
      </c>
      <c r="B13" s="154">
        <v>716</v>
      </c>
      <c r="C13" s="154">
        <v>738</v>
      </c>
      <c r="D13" s="154">
        <v>17</v>
      </c>
      <c r="E13" s="154">
        <v>47</v>
      </c>
      <c r="F13" s="154">
        <v>27</v>
      </c>
      <c r="G13" s="154">
        <v>0</v>
      </c>
      <c r="H13" s="154">
        <v>179</v>
      </c>
      <c r="I13" s="162">
        <v>0</v>
      </c>
    </row>
    <row r="14" spans="1:22" s="136" customFormat="1" x14ac:dyDescent="0.3">
      <c r="A14" s="161" t="s">
        <v>65</v>
      </c>
      <c r="B14" s="154"/>
      <c r="C14" s="154"/>
      <c r="D14" s="154"/>
      <c r="E14" s="154"/>
      <c r="F14" s="154"/>
      <c r="G14" s="154"/>
      <c r="H14" s="154"/>
      <c r="I14" s="162"/>
    </row>
    <row r="15" spans="1:22" ht="15" thickBot="1" x14ac:dyDescent="0.35">
      <c r="A15" s="155" t="s">
        <v>51</v>
      </c>
      <c r="B15" s="156"/>
      <c r="C15" s="156"/>
      <c r="D15" s="156"/>
      <c r="E15" s="156"/>
      <c r="F15" s="156"/>
      <c r="G15" s="156"/>
      <c r="H15" s="156"/>
      <c r="I15" s="157"/>
    </row>
    <row r="16" spans="1:22" ht="15" thickBot="1" x14ac:dyDescent="0.35">
      <c r="A16" s="446" t="s">
        <v>31</v>
      </c>
      <c r="B16" s="276">
        <f>SUM(B12:B15)</f>
        <v>1286</v>
      </c>
      <c r="C16" s="276">
        <f t="shared" ref="C16:I16" si="1">SUM(C12:C15)</f>
        <v>1430</v>
      </c>
      <c r="D16" s="276">
        <f t="shared" si="1"/>
        <v>27</v>
      </c>
      <c r="E16" s="276">
        <f t="shared" si="1"/>
        <v>73</v>
      </c>
      <c r="F16" s="276">
        <f t="shared" si="1"/>
        <v>48</v>
      </c>
      <c r="G16" s="276">
        <f t="shared" si="1"/>
        <v>0</v>
      </c>
      <c r="H16" s="276">
        <f t="shared" si="1"/>
        <v>273</v>
      </c>
      <c r="I16" s="277">
        <f t="shared" si="1"/>
        <v>0</v>
      </c>
    </row>
    <row r="17" spans="1:13" s="250" customFormat="1" x14ac:dyDescent="0.3">
      <c r="A17" s="88" t="s">
        <v>82</v>
      </c>
      <c r="B17" s="325"/>
      <c r="C17" s="325"/>
      <c r="D17" s="325"/>
      <c r="E17" s="325"/>
      <c r="F17" s="325"/>
      <c r="G17" s="325"/>
      <c r="H17" s="325"/>
      <c r="I17" s="325"/>
    </row>
    <row r="18" spans="1:13" x14ac:dyDescent="0.3">
      <c r="A18" s="248" t="s">
        <v>85</v>
      </c>
    </row>
    <row r="19" spans="1:13" s="250" customFormat="1" ht="16.2" thickBot="1" x14ac:dyDescent="0.35">
      <c r="A19" s="5" t="s">
        <v>46</v>
      </c>
    </row>
    <row r="20" spans="1:13" s="250" customFormat="1" x14ac:dyDescent="0.3">
      <c r="A20" s="527" t="s">
        <v>39</v>
      </c>
      <c r="B20" s="528"/>
      <c r="C20" s="528"/>
      <c r="D20" s="528"/>
      <c r="E20" s="95"/>
    </row>
    <row r="21" spans="1:13" s="250" customFormat="1" ht="29.4" thickBot="1" x14ac:dyDescent="0.35">
      <c r="A21" s="29" t="s">
        <v>6</v>
      </c>
      <c r="B21" s="6" t="s">
        <v>3</v>
      </c>
      <c r="C21" s="6" t="s">
        <v>4</v>
      </c>
      <c r="D21" s="6" t="s">
        <v>37</v>
      </c>
      <c r="E21" s="205" t="s">
        <v>68</v>
      </c>
    </row>
    <row r="22" spans="1:13" s="250" customFormat="1" x14ac:dyDescent="0.3">
      <c r="A22" s="254">
        <v>44749</v>
      </c>
      <c r="B22" s="376">
        <v>319</v>
      </c>
      <c r="C22" s="376">
        <v>341</v>
      </c>
      <c r="D22" s="174">
        <v>0</v>
      </c>
      <c r="E22" s="175"/>
      <c r="G22" s="543" t="s">
        <v>40</v>
      </c>
      <c r="H22" s="544"/>
      <c r="I22" s="544"/>
      <c r="J22" s="544"/>
      <c r="K22" s="544"/>
      <c r="L22" s="544"/>
      <c r="M22" s="545"/>
    </row>
    <row r="23" spans="1:13" s="250" customFormat="1" x14ac:dyDescent="0.3">
      <c r="A23" s="35">
        <v>44755</v>
      </c>
      <c r="B23" s="439">
        <v>166</v>
      </c>
      <c r="C23" s="447">
        <v>122</v>
      </c>
      <c r="D23" s="174">
        <v>0</v>
      </c>
      <c r="E23" s="175"/>
      <c r="G23" s="254" t="s">
        <v>0</v>
      </c>
      <c r="H23" s="530" t="s">
        <v>16</v>
      </c>
      <c r="I23" s="530"/>
      <c r="J23" s="530"/>
      <c r="K23" s="530" t="s">
        <v>17</v>
      </c>
      <c r="L23" s="530"/>
      <c r="M23" s="531"/>
    </row>
    <row r="24" spans="1:13" x14ac:dyDescent="0.3">
      <c r="A24" s="35">
        <v>44761</v>
      </c>
      <c r="B24" s="439">
        <v>8</v>
      </c>
      <c r="C24" s="447">
        <v>6</v>
      </c>
      <c r="D24" s="174">
        <v>0</v>
      </c>
      <c r="E24" s="175"/>
      <c r="F24" s="2"/>
      <c r="G24" s="350"/>
      <c r="H24" s="349" t="s">
        <v>3</v>
      </c>
      <c r="I24" s="349" t="s">
        <v>4</v>
      </c>
      <c r="J24" s="349" t="s">
        <v>5</v>
      </c>
      <c r="K24" s="349" t="s">
        <v>3</v>
      </c>
      <c r="L24" s="349" t="s">
        <v>4</v>
      </c>
      <c r="M24" s="253" t="s">
        <v>5</v>
      </c>
    </row>
    <row r="25" spans="1:13" x14ac:dyDescent="0.3">
      <c r="A25" s="35">
        <v>44770</v>
      </c>
      <c r="B25" s="439">
        <v>22</v>
      </c>
      <c r="C25" s="447">
        <v>17</v>
      </c>
      <c r="D25" s="174"/>
      <c r="E25" s="175"/>
      <c r="G25" s="377"/>
      <c r="H25" s="379"/>
      <c r="I25" s="379"/>
      <c r="J25" s="379"/>
      <c r="K25" s="379"/>
      <c r="L25" s="379"/>
      <c r="M25" s="346"/>
    </row>
    <row r="26" spans="1:13" x14ac:dyDescent="0.3">
      <c r="A26" s="35"/>
      <c r="B26" s="439"/>
      <c r="C26" s="447"/>
      <c r="D26" s="174"/>
      <c r="E26" s="175"/>
      <c r="G26" s="377"/>
      <c r="H26" s="379"/>
      <c r="I26" s="379"/>
      <c r="J26" s="379"/>
      <c r="K26" s="379"/>
      <c r="L26" s="379"/>
      <c r="M26" s="346"/>
    </row>
    <row r="27" spans="1:13" x14ac:dyDescent="0.3">
      <c r="A27" s="90"/>
      <c r="B27" s="91"/>
      <c r="C27" s="329"/>
      <c r="D27" s="174"/>
      <c r="E27" s="175"/>
      <c r="G27" s="377"/>
      <c r="H27" s="379"/>
      <c r="I27" s="379"/>
      <c r="J27" s="379"/>
      <c r="K27" s="379"/>
      <c r="L27" s="379"/>
      <c r="M27" s="346"/>
    </row>
    <row r="28" spans="1:13" ht="15" thickBot="1" x14ac:dyDescent="0.35">
      <c r="A28" s="90"/>
      <c r="B28" s="174"/>
      <c r="C28" s="174"/>
      <c r="D28" s="174"/>
      <c r="E28" s="175"/>
      <c r="G28" s="377"/>
      <c r="H28" s="379"/>
      <c r="I28" s="379"/>
      <c r="J28" s="379"/>
      <c r="K28" s="379"/>
      <c r="L28" s="379"/>
      <c r="M28" s="346"/>
    </row>
    <row r="29" spans="1:13" ht="15" thickBot="1" x14ac:dyDescent="0.35">
      <c r="A29" s="92" t="s">
        <v>27</v>
      </c>
      <c r="B29" s="42">
        <f>SUM(B22:B28)</f>
        <v>515</v>
      </c>
      <c r="C29" s="42">
        <f t="shared" ref="C29:D29" si="2">SUM(C22:C28)</f>
        <v>486</v>
      </c>
      <c r="D29" s="42">
        <f t="shared" si="2"/>
        <v>0</v>
      </c>
      <c r="E29" s="206"/>
      <c r="G29" s="377"/>
      <c r="H29" s="379"/>
      <c r="I29" s="379"/>
      <c r="J29" s="379"/>
      <c r="K29" s="379"/>
      <c r="L29" s="379"/>
      <c r="M29" s="346"/>
    </row>
    <row r="30" spans="1:13" x14ac:dyDescent="0.3">
      <c r="A30" s="158" t="s">
        <v>83</v>
      </c>
      <c r="B30" s="195">
        <v>591</v>
      </c>
      <c r="C30" s="195">
        <v>524</v>
      </c>
      <c r="D30" s="195">
        <v>0</v>
      </c>
      <c r="E30" s="219"/>
      <c r="G30" s="377"/>
      <c r="H30" s="379"/>
      <c r="I30" s="379"/>
      <c r="J30" s="379"/>
      <c r="K30" s="379"/>
      <c r="L30" s="379"/>
      <c r="M30" s="346"/>
    </row>
    <row r="31" spans="1:13" x14ac:dyDescent="0.3">
      <c r="A31" s="161" t="s">
        <v>45</v>
      </c>
      <c r="B31" s="353">
        <v>515</v>
      </c>
      <c r="C31" s="353">
        <v>486</v>
      </c>
      <c r="D31" s="154">
        <v>0</v>
      </c>
      <c r="E31" s="208"/>
      <c r="G31" s="377"/>
      <c r="H31" s="379"/>
      <c r="I31" s="379"/>
      <c r="J31" s="379"/>
      <c r="K31" s="379"/>
      <c r="L31" s="379"/>
      <c r="M31" s="346"/>
    </row>
    <row r="32" spans="1:13" ht="15" thickBot="1" x14ac:dyDescent="0.35">
      <c r="A32" s="161" t="s">
        <v>65</v>
      </c>
      <c r="B32" s="196"/>
      <c r="C32" s="196"/>
      <c r="D32" s="154"/>
      <c r="E32" s="208"/>
      <c r="G32" s="93" t="s">
        <v>71</v>
      </c>
      <c r="H32" s="295">
        <f t="shared" ref="H32:M32" si="3">SUM(H24:H31)</f>
        <v>0</v>
      </c>
      <c r="I32" s="295">
        <f t="shared" si="3"/>
        <v>0</v>
      </c>
      <c r="J32" s="295">
        <f t="shared" si="3"/>
        <v>0</v>
      </c>
      <c r="K32" s="295">
        <f t="shared" si="3"/>
        <v>0</v>
      </c>
      <c r="L32" s="295">
        <f t="shared" si="3"/>
        <v>0</v>
      </c>
      <c r="M32" s="295">
        <f t="shared" si="3"/>
        <v>0</v>
      </c>
    </row>
    <row r="33" spans="1:14" ht="15" thickBot="1" x14ac:dyDescent="0.35">
      <c r="A33" s="161" t="s">
        <v>51</v>
      </c>
      <c r="B33" s="196"/>
      <c r="C33" s="196"/>
      <c r="D33" s="154"/>
      <c r="E33" s="208"/>
      <c r="G33" s="93"/>
      <c r="H33" s="295"/>
      <c r="I33" s="295"/>
      <c r="J33" s="295"/>
      <c r="K33" s="295"/>
      <c r="L33" s="295"/>
      <c r="M33" s="295"/>
    </row>
    <row r="34" spans="1:14" ht="15" thickBot="1" x14ac:dyDescent="0.35">
      <c r="A34" s="155" t="s">
        <v>31</v>
      </c>
      <c r="B34" s="217">
        <f>SUM(B30:B33)</f>
        <v>1106</v>
      </c>
      <c r="C34" s="217">
        <f t="shared" ref="C34:D34" si="4">SUM(C30:C33)</f>
        <v>1010</v>
      </c>
      <c r="D34" s="217">
        <f t="shared" si="4"/>
        <v>0</v>
      </c>
      <c r="E34" s="218">
        <f>D34/(B34+C34)</f>
        <v>0</v>
      </c>
      <c r="G34" s="347"/>
      <c r="H34" s="347"/>
      <c r="I34" s="347"/>
      <c r="J34" s="347"/>
      <c r="K34" s="347"/>
      <c r="L34" s="347"/>
      <c r="M34" s="347"/>
    </row>
    <row r="35" spans="1:14" ht="15" thickBot="1" x14ac:dyDescent="0.35">
      <c r="A35" s="88"/>
      <c r="D35" s="326"/>
      <c r="G35" s="347"/>
      <c r="H35" s="347"/>
      <c r="I35" s="347"/>
      <c r="J35" s="347"/>
      <c r="K35" s="347"/>
      <c r="L35" s="347"/>
      <c r="M35" s="347"/>
      <c r="N35" s="136"/>
    </row>
    <row r="36" spans="1:14" x14ac:dyDescent="0.3">
      <c r="A36" s="248"/>
      <c r="G36" s="540" t="s">
        <v>48</v>
      </c>
      <c r="H36" s="541"/>
      <c r="I36" s="541"/>
      <c r="J36" s="542"/>
      <c r="K36" s="53"/>
      <c r="L36" s="540" t="s">
        <v>49</v>
      </c>
      <c r="M36" s="542"/>
      <c r="N36" s="136"/>
    </row>
    <row r="37" spans="1:14" ht="16.2" thickBot="1" x14ac:dyDescent="0.35">
      <c r="A37" s="5" t="s">
        <v>19</v>
      </c>
      <c r="G37" s="66" t="s">
        <v>0</v>
      </c>
      <c r="H37" s="7" t="s">
        <v>3</v>
      </c>
      <c r="I37" s="7" t="s">
        <v>4</v>
      </c>
      <c r="J37" s="151" t="s">
        <v>5</v>
      </c>
      <c r="K37" s="56"/>
      <c r="L37" s="55" t="s">
        <v>0</v>
      </c>
      <c r="M37" s="25" t="s">
        <v>13</v>
      </c>
      <c r="N37" s="136"/>
    </row>
    <row r="38" spans="1:14" x14ac:dyDescent="0.3">
      <c r="A38" s="535" t="s">
        <v>47</v>
      </c>
      <c r="B38" s="536"/>
      <c r="C38" s="536"/>
      <c r="D38" s="537"/>
      <c r="E38" s="23"/>
      <c r="G38" s="63"/>
      <c r="H38" s="3"/>
      <c r="I38" s="148"/>
      <c r="J38" s="150"/>
      <c r="K38" s="10"/>
      <c r="L38" s="451">
        <v>44749</v>
      </c>
      <c r="M38" s="346">
        <v>94</v>
      </c>
      <c r="N38" s="136"/>
    </row>
    <row r="39" spans="1:14" x14ac:dyDescent="0.3">
      <c r="A39" s="55" t="s">
        <v>0</v>
      </c>
      <c r="B39" s="7" t="s">
        <v>3</v>
      </c>
      <c r="C39" s="7" t="s">
        <v>4</v>
      </c>
      <c r="D39" s="22" t="s">
        <v>5</v>
      </c>
      <c r="G39" s="35"/>
      <c r="H39" s="59"/>
      <c r="I39" s="149"/>
      <c r="J39" s="18"/>
      <c r="K39" s="10"/>
      <c r="L39" s="403">
        <v>44755</v>
      </c>
      <c r="M39" s="346">
        <v>46</v>
      </c>
      <c r="N39" s="136"/>
    </row>
    <row r="40" spans="1:14" x14ac:dyDescent="0.3">
      <c r="A40" s="254">
        <v>44761</v>
      </c>
      <c r="B40" s="448">
        <v>146</v>
      </c>
      <c r="C40" s="448">
        <v>149</v>
      </c>
      <c r="D40" s="346">
        <v>0</v>
      </c>
      <c r="G40" s="63"/>
      <c r="H40" s="3"/>
      <c r="I40" s="148"/>
      <c r="J40" s="150"/>
      <c r="K40" s="10"/>
      <c r="L40" s="403">
        <v>44761</v>
      </c>
      <c r="M40" s="346">
        <v>45</v>
      </c>
      <c r="N40" s="136"/>
    </row>
    <row r="41" spans="1:14" ht="15" thickBot="1" x14ac:dyDescent="0.35">
      <c r="A41" s="35">
        <v>44770</v>
      </c>
      <c r="B41" s="449">
        <v>102</v>
      </c>
      <c r="C41" s="450">
        <v>130</v>
      </c>
      <c r="D41" s="252">
        <v>17</v>
      </c>
      <c r="G41" s="83"/>
      <c r="H41" s="84"/>
      <c r="I41" s="68"/>
      <c r="J41" s="73"/>
      <c r="K41" s="10"/>
      <c r="L41" s="403">
        <v>44770</v>
      </c>
      <c r="M41" s="346">
        <v>38</v>
      </c>
      <c r="N41" s="136"/>
    </row>
    <row r="42" spans="1:14" ht="15" thickBot="1" x14ac:dyDescent="0.35">
      <c r="A42" s="251"/>
      <c r="B42" s="59"/>
      <c r="C42" s="330"/>
      <c r="D42" s="252"/>
      <c r="G42" s="85" t="s">
        <v>27</v>
      </c>
      <c r="H42" s="164">
        <f>SUM(H38:H41)</f>
        <v>0</v>
      </c>
      <c r="I42" s="164">
        <f>SUM(I38:I41)</f>
        <v>0</v>
      </c>
      <c r="J42" s="165">
        <f>SUM(J38:J41)</f>
        <v>0</v>
      </c>
      <c r="K42" s="10"/>
      <c r="L42" s="327"/>
      <c r="M42" s="346"/>
      <c r="N42" s="136"/>
    </row>
    <row r="43" spans="1:14" x14ac:dyDescent="0.3">
      <c r="A43" s="251"/>
      <c r="B43" s="59"/>
      <c r="C43" s="330"/>
      <c r="D43" s="252"/>
      <c r="G43" s="86"/>
      <c r="H43" s="159"/>
      <c r="I43" s="159"/>
      <c r="J43" s="160"/>
      <c r="K43" s="54"/>
      <c r="L43" s="327"/>
      <c r="M43" s="346"/>
      <c r="N43" s="136"/>
    </row>
    <row r="44" spans="1:14" ht="15" thickBot="1" x14ac:dyDescent="0.35">
      <c r="A44" s="251"/>
      <c r="B44" s="59"/>
      <c r="C44" s="81"/>
      <c r="D44" s="252"/>
      <c r="G44" s="52"/>
      <c r="H44" s="156"/>
      <c r="I44" s="156"/>
      <c r="J44" s="156"/>
      <c r="K44" s="136"/>
      <c r="L44" s="64"/>
      <c r="M44" s="293"/>
      <c r="N44" s="136"/>
    </row>
    <row r="45" spans="1:14" x14ac:dyDescent="0.3">
      <c r="A45" s="16"/>
      <c r="B45" s="3"/>
      <c r="C45" s="36"/>
      <c r="D45" s="150"/>
      <c r="E45" s="281"/>
      <c r="G45" s="136"/>
      <c r="H45" s="136"/>
      <c r="I45" s="136"/>
      <c r="J45" s="136"/>
      <c r="K45" s="136"/>
      <c r="L45" s="85" t="s">
        <v>28</v>
      </c>
      <c r="M45" s="221">
        <f>SUM(M38:M44)</f>
        <v>223</v>
      </c>
      <c r="N45" s="136"/>
    </row>
    <row r="46" spans="1:14" ht="15" thickBot="1" x14ac:dyDescent="0.35">
      <c r="A46" s="17"/>
      <c r="B46" s="57"/>
      <c r="C46" s="57"/>
      <c r="D46" s="18"/>
      <c r="E46" s="282"/>
      <c r="G46" s="136"/>
      <c r="H46" s="136"/>
      <c r="I46" s="136"/>
      <c r="J46" s="136"/>
      <c r="K46" s="136"/>
      <c r="L46" s="220" t="s">
        <v>64</v>
      </c>
      <c r="M46" s="51">
        <v>94</v>
      </c>
      <c r="N46" s="136"/>
    </row>
    <row r="47" spans="1:14" ht="15" thickBot="1" x14ac:dyDescent="0.35">
      <c r="A47" s="58" t="s">
        <v>27</v>
      </c>
      <c r="B47" s="19">
        <f>SUM(B40:B46)</f>
        <v>248</v>
      </c>
      <c r="C47" s="19">
        <f t="shared" ref="C47:D47" si="5">SUM(C40:C46)</f>
        <v>279</v>
      </c>
      <c r="D47" s="19">
        <f t="shared" si="5"/>
        <v>17</v>
      </c>
      <c r="E47" s="283"/>
      <c r="G47" s="136"/>
      <c r="H47" s="136"/>
      <c r="I47" s="136"/>
      <c r="J47" s="136"/>
      <c r="K47" s="136"/>
      <c r="L47" s="220" t="s">
        <v>45</v>
      </c>
      <c r="M47" s="51">
        <v>223</v>
      </c>
      <c r="N47" s="136"/>
    </row>
    <row r="48" spans="1:14" x14ac:dyDescent="0.3">
      <c r="A48" s="197" t="s">
        <v>45</v>
      </c>
      <c r="B48" s="159">
        <v>248</v>
      </c>
      <c r="C48" s="159">
        <v>279</v>
      </c>
      <c r="D48" s="160">
        <v>17</v>
      </c>
      <c r="E48" s="283"/>
      <c r="G48" s="136"/>
      <c r="H48" s="136"/>
      <c r="I48" s="136"/>
      <c r="J48" s="136"/>
      <c r="K48" s="136"/>
      <c r="L48" s="220" t="s">
        <v>65</v>
      </c>
      <c r="M48" s="51"/>
      <c r="N48" s="136"/>
    </row>
    <row r="49" spans="1:13" ht="15" thickBot="1" x14ac:dyDescent="0.35">
      <c r="A49" s="82" t="s">
        <v>66</v>
      </c>
      <c r="B49" s="33"/>
      <c r="C49" s="33"/>
      <c r="D49" s="38"/>
      <c r="E49" s="283"/>
      <c r="L49" s="278" t="s">
        <v>70</v>
      </c>
      <c r="M49" s="279"/>
    </row>
    <row r="50" spans="1:13" ht="15" thickBot="1" x14ac:dyDescent="0.35">
      <c r="A50" s="155" t="s">
        <v>31</v>
      </c>
      <c r="B50" s="156">
        <f>SUM(B48:B49)</f>
        <v>248</v>
      </c>
      <c r="C50" s="156">
        <f t="shared" ref="C50:D50" si="6">SUM(C48:C49)</f>
        <v>279</v>
      </c>
      <c r="D50" s="157">
        <f t="shared" si="6"/>
        <v>17</v>
      </c>
      <c r="E50" s="283"/>
      <c r="L50" s="274" t="s">
        <v>31</v>
      </c>
      <c r="M50" s="280">
        <f>SUM(M45:M49)</f>
        <v>540</v>
      </c>
    </row>
    <row r="51" spans="1:13" x14ac:dyDescent="0.3">
      <c r="E51" s="283"/>
      <c r="L51" s="328" t="s">
        <v>86</v>
      </c>
      <c r="M51" s="136"/>
    </row>
    <row r="52" spans="1:13" ht="15" thickBot="1" x14ac:dyDescent="0.35">
      <c r="E52" s="283"/>
      <c r="L52" s="347"/>
      <c r="M52" s="136"/>
    </row>
    <row r="53" spans="1:13" x14ac:dyDescent="0.3">
      <c r="A53" s="535" t="s">
        <v>50</v>
      </c>
      <c r="B53" s="536"/>
      <c r="C53" s="536"/>
      <c r="D53" s="537"/>
      <c r="E53" s="283"/>
      <c r="L53" s="136"/>
      <c r="M53" s="136"/>
    </row>
    <row r="54" spans="1:13" s="136" customFormat="1" x14ac:dyDescent="0.3">
      <c r="A54" s="55" t="s">
        <v>0</v>
      </c>
      <c r="B54" s="7" t="s">
        <v>3</v>
      </c>
      <c r="C54" s="7" t="s">
        <v>4</v>
      </c>
      <c r="D54" s="22" t="s">
        <v>5</v>
      </c>
      <c r="E54" s="283"/>
    </row>
    <row r="55" spans="1:13" s="250" customFormat="1" x14ac:dyDescent="0.3">
      <c r="A55" s="354"/>
      <c r="B55" s="3"/>
      <c r="C55" s="36"/>
      <c r="D55" s="346">
        <v>0</v>
      </c>
      <c r="E55" s="283"/>
      <c r="L55"/>
      <c r="M55"/>
    </row>
    <row r="56" spans="1:13" ht="15" thickBot="1" x14ac:dyDescent="0.35">
      <c r="A56" s="17"/>
      <c r="B56" s="59"/>
      <c r="C56" s="81"/>
      <c r="D56" s="18"/>
      <c r="E56" s="281"/>
      <c r="L56" s="136"/>
      <c r="M56" s="136"/>
    </row>
    <row r="57" spans="1:13" ht="15" thickBot="1" x14ac:dyDescent="0.35">
      <c r="A57" s="58" t="s">
        <v>27</v>
      </c>
      <c r="B57" s="19">
        <f>SUM(B55:B56)</f>
        <v>0</v>
      </c>
      <c r="C57" s="19">
        <f>SUM(C55:C56)</f>
        <v>0</v>
      </c>
      <c r="D57" s="20">
        <f>SUM(D55:D56)</f>
        <v>0</v>
      </c>
    </row>
    <row r="58" spans="1:13" x14ac:dyDescent="0.3">
      <c r="A58" s="197" t="s">
        <v>45</v>
      </c>
      <c r="B58" s="159"/>
      <c r="C58" s="159"/>
      <c r="D58" s="160"/>
    </row>
    <row r="59" spans="1:13" x14ac:dyDescent="0.3">
      <c r="A59" s="82" t="s">
        <v>66</v>
      </c>
      <c r="B59" s="33"/>
      <c r="C59" s="33"/>
      <c r="D59" s="38"/>
    </row>
    <row r="60" spans="1:13" ht="15" thickBot="1" x14ac:dyDescent="0.35">
      <c r="A60" s="82" t="s">
        <v>69</v>
      </c>
      <c r="B60" s="276"/>
      <c r="C60" s="276"/>
      <c r="D60" s="277"/>
      <c r="L60" s="250"/>
      <c r="M60" s="250"/>
    </row>
    <row r="61" spans="1:13" ht="15" thickBot="1" x14ac:dyDescent="0.35">
      <c r="A61" s="274" t="s">
        <v>31</v>
      </c>
      <c r="B61" s="275">
        <f>SUM(B59:B60)</f>
        <v>0</v>
      </c>
      <c r="C61" s="275">
        <f t="shared" ref="C61:D61" si="7">SUM(C59:C60)</f>
        <v>0</v>
      </c>
      <c r="D61" s="262">
        <f t="shared" si="7"/>
        <v>0</v>
      </c>
    </row>
    <row r="62" spans="1:13" x14ac:dyDescent="0.3">
      <c r="A62" s="347"/>
    </row>
    <row r="64" spans="1:13" s="136" customFormat="1" x14ac:dyDescent="0.3">
      <c r="A64"/>
      <c r="B64"/>
      <c r="C64"/>
      <c r="D64"/>
      <c r="E64"/>
      <c r="L64"/>
      <c r="M64"/>
    </row>
    <row r="65" spans="1:13" s="136" customFormat="1" x14ac:dyDescent="0.3">
      <c r="A65"/>
      <c r="B65"/>
      <c r="C65"/>
      <c r="D65"/>
      <c r="E65"/>
      <c r="L65"/>
      <c r="M65"/>
    </row>
    <row r="66" spans="1:13" x14ac:dyDescent="0.3">
      <c r="L66" s="136"/>
      <c r="M66" s="136"/>
    </row>
    <row r="67" spans="1:13" x14ac:dyDescent="0.3">
      <c r="L67" s="136"/>
      <c r="M67" s="136"/>
    </row>
  </sheetData>
  <mergeCells count="11">
    <mergeCell ref="A53:D53"/>
    <mergeCell ref="A38:D38"/>
    <mergeCell ref="A20:D20"/>
    <mergeCell ref="A1:M1"/>
    <mergeCell ref="B4:D4"/>
    <mergeCell ref="E4:G4"/>
    <mergeCell ref="G36:J36"/>
    <mergeCell ref="L36:M36"/>
    <mergeCell ref="G22:M22"/>
    <mergeCell ref="H23:J23"/>
    <mergeCell ref="K23:M23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U47"/>
  <sheetViews>
    <sheetView topLeftCell="A10" workbookViewId="0">
      <selection activeCell="J16" sqref="J16"/>
    </sheetView>
  </sheetViews>
  <sheetFormatPr defaultColWidth="9" defaultRowHeight="14.4" x14ac:dyDescent="0.3"/>
  <cols>
    <col min="1" max="1" width="16.88671875" style="347" customWidth="1"/>
    <col min="2" max="2" width="16.44140625" style="347" customWidth="1"/>
    <col min="3" max="3" width="17.44140625" style="347" customWidth="1"/>
    <col min="4" max="4" width="14.5546875" style="347" customWidth="1"/>
    <col min="5" max="5" width="15.109375" style="347" customWidth="1"/>
    <col min="6" max="6" width="13.44140625" style="347" customWidth="1"/>
    <col min="7" max="7" width="16" style="347" customWidth="1"/>
    <col min="8" max="8" width="15.5546875" style="347" customWidth="1"/>
    <col min="9" max="9" width="16.88671875" style="347" customWidth="1"/>
    <col min="10" max="10" width="3" style="347" customWidth="1"/>
    <col min="11" max="11" width="16" style="347" customWidth="1"/>
    <col min="12" max="12" width="20.77734375" style="347" customWidth="1"/>
    <col min="13" max="13" width="19.109375" style="347" customWidth="1"/>
    <col min="14" max="14" width="13.21875" style="347" customWidth="1"/>
    <col min="15" max="15" width="15.109375" style="347" customWidth="1"/>
    <col min="16" max="16384" width="9" style="347"/>
  </cols>
  <sheetData>
    <row r="1" spans="1:21" ht="28.8" x14ac:dyDescent="0.55000000000000004">
      <c r="A1" s="546" t="s">
        <v>7</v>
      </c>
      <c r="B1" s="547"/>
      <c r="C1" s="547"/>
      <c r="D1" s="547"/>
      <c r="E1" s="547"/>
      <c r="F1" s="547"/>
      <c r="G1" s="547"/>
      <c r="H1" s="547"/>
      <c r="I1" s="547"/>
      <c r="J1" s="547"/>
      <c r="K1" s="547"/>
      <c r="L1" s="547"/>
      <c r="M1" s="547"/>
      <c r="N1" s="547"/>
      <c r="O1" s="547"/>
      <c r="P1" s="547"/>
      <c r="Q1" s="547"/>
      <c r="R1" s="547"/>
      <c r="S1" s="547"/>
      <c r="T1" s="547"/>
      <c r="U1" s="547"/>
    </row>
    <row r="2" spans="1:21" x14ac:dyDescent="0.3">
      <c r="I2" s="2"/>
    </row>
    <row r="3" spans="1:21" ht="16.2" thickBot="1" x14ac:dyDescent="0.35">
      <c r="A3" s="34" t="s">
        <v>8</v>
      </c>
      <c r="C3" s="13"/>
    </row>
    <row r="4" spans="1:21" x14ac:dyDescent="0.3">
      <c r="A4" s="288" t="s">
        <v>0</v>
      </c>
      <c r="B4" s="523" t="s">
        <v>16</v>
      </c>
      <c r="C4" s="523"/>
      <c r="D4" s="523"/>
      <c r="E4" s="523" t="s">
        <v>17</v>
      </c>
      <c r="F4" s="523"/>
      <c r="G4" s="523"/>
      <c r="H4" s="364" t="s">
        <v>14</v>
      </c>
      <c r="I4" s="287" t="s">
        <v>1</v>
      </c>
    </row>
    <row r="5" spans="1:21" x14ac:dyDescent="0.3">
      <c r="A5" s="434"/>
      <c r="B5" s="471" t="s">
        <v>3</v>
      </c>
      <c r="C5" s="471" t="s">
        <v>4</v>
      </c>
      <c r="D5" s="471" t="s">
        <v>5</v>
      </c>
      <c r="E5" s="471" t="s">
        <v>3</v>
      </c>
      <c r="F5" s="471" t="s">
        <v>4</v>
      </c>
      <c r="G5" s="471" t="s">
        <v>5</v>
      </c>
      <c r="H5" s="471"/>
      <c r="I5" s="472"/>
    </row>
    <row r="6" spans="1:21" x14ac:dyDescent="0.3">
      <c r="A6" s="551" t="s">
        <v>108</v>
      </c>
      <c r="B6" s="552"/>
      <c r="C6" s="552"/>
      <c r="D6" s="552"/>
      <c r="E6" s="552"/>
      <c r="F6" s="552"/>
      <c r="G6" s="552"/>
      <c r="H6" s="552"/>
      <c r="I6" s="553"/>
    </row>
    <row r="7" spans="1:21" x14ac:dyDescent="0.3">
      <c r="A7" s="554" t="s">
        <v>116</v>
      </c>
      <c r="B7" s="379">
        <v>0</v>
      </c>
      <c r="C7" s="379">
        <v>0</v>
      </c>
      <c r="D7" s="379">
        <v>0</v>
      </c>
      <c r="E7" s="379">
        <v>0</v>
      </c>
      <c r="F7" s="379">
        <v>0</v>
      </c>
      <c r="G7" s="379">
        <v>0</v>
      </c>
      <c r="H7" s="379">
        <v>0</v>
      </c>
      <c r="I7" s="346">
        <v>0</v>
      </c>
    </row>
    <row r="8" spans="1:21" x14ac:dyDescent="0.3">
      <c r="A8" s="377"/>
      <c r="B8" s="379"/>
      <c r="C8" s="379"/>
      <c r="D8" s="379"/>
      <c r="E8" s="379"/>
      <c r="F8" s="379"/>
      <c r="G8" s="379"/>
      <c r="H8" s="379"/>
      <c r="I8" s="346"/>
    </row>
    <row r="9" spans="1:21" x14ac:dyDescent="0.3">
      <c r="A9" s="377"/>
      <c r="B9" s="379"/>
      <c r="C9" s="379"/>
      <c r="D9" s="379"/>
      <c r="E9" s="379"/>
      <c r="F9" s="379"/>
      <c r="G9" s="379"/>
      <c r="H9" s="379"/>
      <c r="I9" s="346"/>
    </row>
    <row r="10" spans="1:21" x14ac:dyDescent="0.3">
      <c r="A10" s="377"/>
      <c r="B10" s="379"/>
      <c r="C10" s="379"/>
      <c r="D10" s="379"/>
      <c r="E10" s="379"/>
      <c r="F10" s="379"/>
      <c r="G10" s="379"/>
      <c r="H10" s="379"/>
      <c r="I10" s="346"/>
    </row>
    <row r="11" spans="1:21" ht="15" thickBot="1" x14ac:dyDescent="0.35">
      <c r="A11" s="338"/>
      <c r="B11" s="331"/>
      <c r="C11" s="331"/>
      <c r="D11" s="331"/>
      <c r="E11" s="331"/>
      <c r="F11" s="331"/>
      <c r="G11" s="331"/>
      <c r="H11" s="331"/>
      <c r="I11" s="252"/>
    </row>
    <row r="12" spans="1:21" ht="15" thickBot="1" x14ac:dyDescent="0.35">
      <c r="A12" s="475"/>
      <c r="B12" s="476">
        <f>SUM(B6:B10)</f>
        <v>0</v>
      </c>
      <c r="C12" s="476">
        <f t="shared" ref="C12:I12" si="0">SUM(C6:C10)</f>
        <v>0</v>
      </c>
      <c r="D12" s="476">
        <f t="shared" si="0"/>
        <v>0</v>
      </c>
      <c r="E12" s="476">
        <f t="shared" si="0"/>
        <v>0</v>
      </c>
      <c r="F12" s="476">
        <f t="shared" si="0"/>
        <v>0</v>
      </c>
      <c r="G12" s="476">
        <f t="shared" si="0"/>
        <v>0</v>
      </c>
      <c r="H12" s="476">
        <f t="shared" si="0"/>
        <v>0</v>
      </c>
      <c r="I12" s="477">
        <f t="shared" si="0"/>
        <v>0</v>
      </c>
    </row>
    <row r="13" spans="1:21" x14ac:dyDescent="0.3">
      <c r="A13" s="474" t="s">
        <v>62</v>
      </c>
      <c r="B13" s="159">
        <v>0</v>
      </c>
      <c r="C13" s="159">
        <v>0</v>
      </c>
      <c r="D13" s="159">
        <v>0</v>
      </c>
      <c r="E13" s="159">
        <v>0</v>
      </c>
      <c r="F13" s="159">
        <v>0</v>
      </c>
      <c r="G13" s="159">
        <v>0</v>
      </c>
      <c r="H13" s="159">
        <v>0</v>
      </c>
      <c r="I13" s="160">
        <v>0</v>
      </c>
    </row>
    <row r="14" spans="1:21" x14ac:dyDescent="0.3">
      <c r="A14" s="49" t="s">
        <v>64</v>
      </c>
      <c r="B14" s="154">
        <v>0</v>
      </c>
      <c r="C14" s="154">
        <v>0</v>
      </c>
      <c r="D14" s="154">
        <v>0</v>
      </c>
      <c r="E14" s="154">
        <v>0</v>
      </c>
      <c r="F14" s="154">
        <v>0</v>
      </c>
      <c r="G14" s="154">
        <v>0</v>
      </c>
      <c r="H14" s="154">
        <v>0</v>
      </c>
      <c r="I14" s="162">
        <v>0</v>
      </c>
    </row>
    <row r="15" spans="1:21" x14ac:dyDescent="0.3">
      <c r="A15" s="49" t="s">
        <v>45</v>
      </c>
      <c r="B15" s="154">
        <v>0</v>
      </c>
      <c r="C15" s="154">
        <v>0</v>
      </c>
      <c r="D15" s="154">
        <v>0</v>
      </c>
      <c r="E15" s="154">
        <v>0</v>
      </c>
      <c r="F15" s="154">
        <v>0</v>
      </c>
      <c r="G15" s="154">
        <v>0</v>
      </c>
      <c r="H15" s="154">
        <v>0</v>
      </c>
      <c r="I15" s="162">
        <v>0</v>
      </c>
      <c r="J15" s="555"/>
    </row>
    <row r="16" spans="1:21" x14ac:dyDescent="0.3">
      <c r="A16" s="49" t="s">
        <v>66</v>
      </c>
      <c r="B16" s="154"/>
      <c r="C16" s="154"/>
      <c r="D16" s="154"/>
      <c r="E16" s="154"/>
      <c r="F16" s="154"/>
      <c r="G16" s="154"/>
      <c r="H16" s="154"/>
      <c r="I16" s="162"/>
    </row>
    <row r="17" spans="1:17" x14ac:dyDescent="0.3">
      <c r="A17" s="49" t="s">
        <v>69</v>
      </c>
      <c r="B17" s="154"/>
      <c r="C17" s="154"/>
      <c r="D17" s="154"/>
      <c r="E17" s="154"/>
      <c r="F17" s="154"/>
      <c r="G17" s="154"/>
      <c r="H17" s="154"/>
      <c r="I17" s="162"/>
    </row>
    <row r="18" spans="1:17" x14ac:dyDescent="0.3">
      <c r="A18" s="49"/>
      <c r="B18" s="154"/>
      <c r="C18" s="154"/>
      <c r="D18" s="154"/>
      <c r="E18" s="154"/>
      <c r="F18" s="154"/>
      <c r="G18" s="154"/>
      <c r="H18" s="154"/>
      <c r="I18" s="162"/>
    </row>
    <row r="19" spans="1:17" x14ac:dyDescent="0.3">
      <c r="A19" s="49"/>
      <c r="B19" s="154"/>
      <c r="C19" s="154"/>
      <c r="D19" s="154"/>
      <c r="E19" s="154"/>
      <c r="F19" s="154"/>
      <c r="G19" s="154"/>
      <c r="H19" s="154"/>
      <c r="I19" s="162"/>
    </row>
    <row r="20" spans="1:17" ht="15" thickBot="1" x14ac:dyDescent="0.35">
      <c r="A20" s="48" t="s">
        <v>31</v>
      </c>
      <c r="B20" s="156">
        <f>SUM(B13:B19)</f>
        <v>0</v>
      </c>
      <c r="C20" s="156">
        <f t="shared" ref="C20:I20" si="1">SUM(C13:C19)</f>
        <v>0</v>
      </c>
      <c r="D20" s="156">
        <f t="shared" si="1"/>
        <v>0</v>
      </c>
      <c r="E20" s="156">
        <f t="shared" si="1"/>
        <v>0</v>
      </c>
      <c r="F20" s="156">
        <f t="shared" si="1"/>
        <v>0</v>
      </c>
      <c r="G20" s="156">
        <f t="shared" si="1"/>
        <v>0</v>
      </c>
      <c r="H20" s="156">
        <f t="shared" si="1"/>
        <v>0</v>
      </c>
      <c r="I20" s="157">
        <f t="shared" si="1"/>
        <v>0</v>
      </c>
    </row>
    <row r="21" spans="1:17" x14ac:dyDescent="0.3">
      <c r="A21" s="15"/>
    </row>
    <row r="22" spans="1:17" ht="16.2" thickBot="1" x14ac:dyDescent="0.35">
      <c r="A22" s="34" t="s">
        <v>24</v>
      </c>
      <c r="G22" s="5" t="s">
        <v>43</v>
      </c>
    </row>
    <row r="23" spans="1:17" x14ac:dyDescent="0.3">
      <c r="A23" s="527" t="s">
        <v>39</v>
      </c>
      <c r="B23" s="528"/>
      <c r="C23" s="528"/>
      <c r="D23" s="528"/>
      <c r="E23" s="95"/>
      <c r="G23" s="548" t="s">
        <v>18</v>
      </c>
      <c r="H23" s="549"/>
      <c r="I23" s="550"/>
      <c r="K23" s="527" t="s">
        <v>40</v>
      </c>
      <c r="L23" s="528"/>
      <c r="M23" s="528"/>
      <c r="N23" s="528"/>
      <c r="O23" s="528"/>
      <c r="P23" s="528"/>
      <c r="Q23" s="529"/>
    </row>
    <row r="24" spans="1:17" ht="28.8" x14ac:dyDescent="0.3">
      <c r="A24" s="29"/>
      <c r="B24" s="6" t="s">
        <v>3</v>
      </c>
      <c r="C24" s="6" t="s">
        <v>4</v>
      </c>
      <c r="D24" s="6" t="s">
        <v>37</v>
      </c>
      <c r="E24" s="205" t="s">
        <v>68</v>
      </c>
      <c r="G24" s="61" t="s">
        <v>6</v>
      </c>
      <c r="H24" s="60" t="s">
        <v>11</v>
      </c>
      <c r="I24" s="62" t="s">
        <v>10</v>
      </c>
      <c r="K24" s="254" t="s">
        <v>0</v>
      </c>
      <c r="L24" s="365" t="s">
        <v>16</v>
      </c>
      <c r="M24" s="365"/>
      <c r="N24" s="365"/>
      <c r="O24" s="365" t="s">
        <v>17</v>
      </c>
      <c r="P24" s="365"/>
      <c r="Q24" s="366"/>
    </row>
    <row r="25" spans="1:17" ht="15" thickBot="1" x14ac:dyDescent="0.35">
      <c r="A25" s="255"/>
      <c r="B25" s="337"/>
      <c r="C25" s="337"/>
      <c r="D25" s="334"/>
      <c r="E25" s="167"/>
      <c r="G25" s="254"/>
      <c r="H25" s="453"/>
      <c r="I25" s="453"/>
      <c r="K25" s="350"/>
      <c r="L25" s="349" t="s">
        <v>3</v>
      </c>
      <c r="M25" s="349" t="s">
        <v>4</v>
      </c>
      <c r="N25" s="349" t="s">
        <v>5</v>
      </c>
      <c r="O25" s="349" t="s">
        <v>3</v>
      </c>
      <c r="P25" s="349" t="s">
        <v>4</v>
      </c>
      <c r="Q25" s="253" t="s">
        <v>5</v>
      </c>
    </row>
    <row r="26" spans="1:17" ht="15" thickBot="1" x14ac:dyDescent="0.35">
      <c r="A26" s="405" t="s">
        <v>27</v>
      </c>
      <c r="B26" s="406">
        <f>B25</f>
        <v>0</v>
      </c>
      <c r="C26" s="406">
        <f t="shared" ref="C26:D26" si="2">C25</f>
        <v>0</v>
      </c>
      <c r="D26" s="406">
        <f t="shared" si="2"/>
        <v>0</v>
      </c>
      <c r="E26" s="407"/>
      <c r="G26" s="254"/>
      <c r="H26" s="453"/>
      <c r="I26" s="453"/>
      <c r="K26" s="375"/>
      <c r="L26" s="376"/>
      <c r="M26" s="376"/>
      <c r="N26" s="376"/>
      <c r="O26" s="376"/>
      <c r="P26" s="376"/>
      <c r="Q26" s="316"/>
    </row>
    <row r="27" spans="1:17" x14ac:dyDescent="0.3">
      <c r="A27" s="177" t="s">
        <v>62</v>
      </c>
      <c r="B27" s="195"/>
      <c r="C27" s="195"/>
      <c r="D27" s="195"/>
      <c r="E27" s="213">
        <v>0</v>
      </c>
      <c r="G27" s="365"/>
      <c r="H27" s="358"/>
      <c r="I27" s="358"/>
      <c r="J27" s="352"/>
      <c r="K27" s="375"/>
      <c r="L27" s="376"/>
      <c r="M27" s="376"/>
      <c r="N27" s="376"/>
      <c r="O27" s="376"/>
      <c r="P27" s="376"/>
      <c r="Q27" s="316"/>
    </row>
    <row r="28" spans="1:17" x14ac:dyDescent="0.3">
      <c r="A28" s="89" t="s">
        <v>64</v>
      </c>
      <c r="B28" s="353"/>
      <c r="C28" s="353"/>
      <c r="D28" s="353"/>
      <c r="E28" s="411"/>
      <c r="G28" s="365"/>
      <c r="H28" s="358"/>
      <c r="I28" s="358"/>
      <c r="K28" s="375"/>
      <c r="L28" s="376"/>
      <c r="M28" s="376"/>
      <c r="N28" s="376"/>
      <c r="O28" s="376"/>
      <c r="P28" s="376"/>
      <c r="Q28" s="373"/>
    </row>
    <row r="29" spans="1:17" x14ac:dyDescent="0.3">
      <c r="A29" s="89" t="s">
        <v>45</v>
      </c>
      <c r="B29" s="353"/>
      <c r="C29" s="353"/>
      <c r="D29" s="353"/>
      <c r="E29" s="411"/>
      <c r="G29" s="74"/>
      <c r="H29" s="337"/>
      <c r="I29" s="41"/>
      <c r="K29" s="375"/>
      <c r="L29" s="376"/>
      <c r="M29" s="376"/>
      <c r="N29" s="376"/>
      <c r="O29" s="376"/>
      <c r="P29" s="376"/>
      <c r="Q29" s="373"/>
    </row>
    <row r="30" spans="1:17" x14ac:dyDescent="0.3">
      <c r="A30" s="89" t="s">
        <v>65</v>
      </c>
      <c r="B30" s="353"/>
      <c r="C30" s="353"/>
      <c r="D30" s="353"/>
      <c r="E30" s="411"/>
      <c r="G30" s="74"/>
      <c r="H30" s="337"/>
      <c r="I30" s="41"/>
      <c r="K30" s="375"/>
      <c r="L30" s="376"/>
      <c r="M30" s="376"/>
      <c r="N30" s="376"/>
      <c r="O30" s="376"/>
      <c r="P30" s="376"/>
      <c r="Q30" s="252"/>
    </row>
    <row r="31" spans="1:17" ht="15" thickBot="1" x14ac:dyDescent="0.35">
      <c r="A31" s="89" t="s">
        <v>51</v>
      </c>
      <c r="B31" s="353"/>
      <c r="C31" s="353"/>
      <c r="D31" s="353"/>
      <c r="E31" s="411"/>
      <c r="G31" s="210"/>
      <c r="H31" s="336"/>
      <c r="I31" s="211"/>
      <c r="K31" s="351"/>
      <c r="L31" s="348"/>
      <c r="M31" s="348"/>
      <c r="N31" s="348"/>
      <c r="O31" s="348"/>
      <c r="P31" s="348"/>
      <c r="Q31" s="346"/>
    </row>
    <row r="32" spans="1:17" ht="15" thickBot="1" x14ac:dyDescent="0.35">
      <c r="A32" s="412"/>
      <c r="B32" s="217"/>
      <c r="C32" s="217"/>
      <c r="D32" s="217"/>
      <c r="E32" s="413"/>
      <c r="G32" s="212" t="s">
        <v>31</v>
      </c>
      <c r="H32" s="42">
        <f>SUM(H25:H31)</f>
        <v>0</v>
      </c>
      <c r="I32" s="184">
        <f>SUM(I25:I31)</f>
        <v>0</v>
      </c>
      <c r="K32" s="351"/>
      <c r="L32" s="348"/>
      <c r="M32" s="348"/>
      <c r="N32" s="348"/>
      <c r="O32" s="348"/>
      <c r="P32" s="348"/>
      <c r="Q32" s="346"/>
    </row>
    <row r="33" spans="1:17" ht="15" thickBot="1" x14ac:dyDescent="0.35">
      <c r="A33" s="408" t="s">
        <v>31</v>
      </c>
      <c r="B33" s="409">
        <f>SUM(B27:B32)</f>
        <v>0</v>
      </c>
      <c r="C33" s="409">
        <f t="shared" ref="C33:D33" si="3">SUM(C27:C32)</f>
        <v>0</v>
      </c>
      <c r="D33" s="409">
        <f t="shared" si="3"/>
        <v>0</v>
      </c>
      <c r="E33" s="410" t="e">
        <f>D33/(C33+B33)</f>
        <v>#DIV/0!</v>
      </c>
      <c r="K33" s="93" t="s">
        <v>27</v>
      </c>
      <c r="L33" s="295">
        <f>SUM(L26:L32)</f>
        <v>0</v>
      </c>
      <c r="M33" s="295">
        <f t="shared" ref="M33:Q33" si="4">SUM(M26:M32)</f>
        <v>0</v>
      </c>
      <c r="N33" s="295">
        <f t="shared" si="4"/>
        <v>0</v>
      </c>
      <c r="O33" s="295">
        <f t="shared" si="4"/>
        <v>0</v>
      </c>
      <c r="P33" s="295">
        <f t="shared" si="4"/>
        <v>0</v>
      </c>
      <c r="Q33" s="293">
        <f t="shared" si="4"/>
        <v>0</v>
      </c>
    </row>
    <row r="34" spans="1:17" x14ac:dyDescent="0.3">
      <c r="A34" s="248" t="s">
        <v>79</v>
      </c>
      <c r="B34" s="71"/>
      <c r="C34" s="71"/>
      <c r="D34" s="71"/>
      <c r="E34" s="249"/>
    </row>
    <row r="35" spans="1:17" x14ac:dyDescent="0.3">
      <c r="H35" s="168"/>
    </row>
    <row r="36" spans="1:17" ht="15.6" x14ac:dyDescent="0.3">
      <c r="A36" s="34" t="s">
        <v>19</v>
      </c>
      <c r="C36" s="13"/>
      <c r="J36" s="28"/>
    </row>
    <row r="37" spans="1:17" x14ac:dyDescent="0.3">
      <c r="A37" s="226"/>
      <c r="B37" s="227"/>
      <c r="C37" s="228"/>
      <c r="D37" s="229" t="s">
        <v>16</v>
      </c>
      <c r="E37" s="230"/>
      <c r="F37" s="231"/>
      <c r="G37" s="229" t="s">
        <v>17</v>
      </c>
      <c r="H37" s="230"/>
      <c r="I37" s="232"/>
      <c r="J37" s="2"/>
    </row>
    <row r="38" spans="1:17" x14ac:dyDescent="0.3">
      <c r="A38" s="284" t="s">
        <v>0</v>
      </c>
      <c r="B38" s="233" t="s">
        <v>44</v>
      </c>
      <c r="C38" s="233" t="s">
        <v>25</v>
      </c>
      <c r="D38" s="233" t="s">
        <v>10</v>
      </c>
      <c r="E38" s="233" t="s">
        <v>11</v>
      </c>
      <c r="F38" s="233" t="s">
        <v>12</v>
      </c>
      <c r="G38" s="233" t="s">
        <v>10</v>
      </c>
      <c r="H38" s="233" t="s">
        <v>11</v>
      </c>
      <c r="I38" s="285" t="s">
        <v>12</v>
      </c>
      <c r="J38" s="2"/>
    </row>
    <row r="39" spans="1:17" x14ac:dyDescent="0.3">
      <c r="A39" s="345"/>
      <c r="B39" s="345"/>
      <c r="C39" s="306"/>
      <c r="D39" s="342"/>
      <c r="E39" s="342"/>
      <c r="F39" s="342"/>
      <c r="G39" s="342"/>
      <c r="H39" s="342"/>
      <c r="I39" s="342"/>
      <c r="J39" s="2"/>
    </row>
    <row r="40" spans="1:17" x14ac:dyDescent="0.3">
      <c r="A40" s="345"/>
      <c r="B40" s="345"/>
      <c r="C40" s="306"/>
      <c r="D40" s="342"/>
      <c r="E40" s="342"/>
      <c r="F40" s="342"/>
      <c r="G40" s="342"/>
      <c r="H40" s="342"/>
      <c r="I40" s="342"/>
    </row>
    <row r="41" spans="1:17" x14ac:dyDescent="0.3">
      <c r="A41" s="365"/>
      <c r="B41" s="365"/>
      <c r="C41" s="357"/>
      <c r="D41" s="358"/>
      <c r="E41" s="358"/>
      <c r="F41" s="358"/>
      <c r="G41" s="358"/>
      <c r="H41" s="358"/>
      <c r="I41" s="358"/>
    </row>
    <row r="42" spans="1:17" ht="15" thickBot="1" x14ac:dyDescent="0.35">
      <c r="A42" s="345"/>
      <c r="B42" s="345"/>
      <c r="C42" s="343"/>
      <c r="D42" s="342"/>
      <c r="E42" s="342"/>
      <c r="F42" s="342"/>
      <c r="G42" s="342"/>
      <c r="H42" s="342"/>
      <c r="I42" s="342"/>
    </row>
    <row r="43" spans="1:17" ht="15" thickBot="1" x14ac:dyDescent="0.35">
      <c r="A43" s="344" t="s">
        <v>27</v>
      </c>
      <c r="B43" s="355"/>
      <c r="C43" s="356"/>
      <c r="D43" s="359">
        <f>SUM(D39:D42)</f>
        <v>0</v>
      </c>
      <c r="E43" s="359">
        <f t="shared" ref="E43:F43" si="5">SUM(E39:E42)</f>
        <v>0</v>
      </c>
      <c r="F43" s="359">
        <f t="shared" si="5"/>
        <v>0</v>
      </c>
      <c r="G43" s="359">
        <f t="shared" ref="G43:I43" si="6">SUM(G41:G42)</f>
        <v>0</v>
      </c>
      <c r="H43" s="359">
        <f t="shared" si="6"/>
        <v>0</v>
      </c>
      <c r="I43" s="360">
        <f t="shared" si="6"/>
        <v>0</v>
      </c>
    </row>
    <row r="44" spans="1:17" x14ac:dyDescent="0.3">
      <c r="A44" s="76" t="s">
        <v>96</v>
      </c>
      <c r="B44" s="75"/>
      <c r="C44" s="357"/>
      <c r="D44" s="77"/>
      <c r="E44" s="77"/>
      <c r="F44" s="77"/>
      <c r="G44" s="77"/>
      <c r="H44" s="77"/>
      <c r="I44" s="78"/>
      <c r="J44" s="286"/>
    </row>
    <row r="45" spans="1:17" x14ac:dyDescent="0.3">
      <c r="A45" s="49" t="s">
        <v>101</v>
      </c>
      <c r="B45" s="7"/>
      <c r="C45" s="357"/>
      <c r="D45" s="79"/>
      <c r="E45" s="79"/>
      <c r="F45" s="79"/>
      <c r="G45" s="79"/>
      <c r="H45" s="79"/>
      <c r="I45" s="80"/>
    </row>
    <row r="46" spans="1:17" ht="15" thickBot="1" x14ac:dyDescent="0.35">
      <c r="A46" s="186"/>
      <c r="B46" s="233"/>
      <c r="C46" s="234"/>
      <c r="D46" s="235"/>
      <c r="E46" s="235"/>
      <c r="F46" s="235"/>
      <c r="G46" s="235"/>
      <c r="H46" s="235"/>
      <c r="I46" s="236"/>
    </row>
    <row r="47" spans="1:17" ht="15" thickBot="1" x14ac:dyDescent="0.35">
      <c r="A47" s="258" t="s">
        <v>31</v>
      </c>
      <c r="B47" s="355"/>
      <c r="C47" s="356"/>
      <c r="D47" s="237">
        <f>SUM(D44:D46)</f>
        <v>0</v>
      </c>
      <c r="E47" s="237">
        <f t="shared" ref="E47:I47" si="7">SUM(E44:E46)</f>
        <v>0</v>
      </c>
      <c r="F47" s="237">
        <f t="shared" si="7"/>
        <v>0</v>
      </c>
      <c r="G47" s="237">
        <f t="shared" si="7"/>
        <v>0</v>
      </c>
      <c r="H47" s="237">
        <f t="shared" si="7"/>
        <v>0</v>
      </c>
      <c r="I47" s="238">
        <f t="shared" si="7"/>
        <v>0</v>
      </c>
    </row>
  </sheetData>
  <mergeCells count="7">
    <mergeCell ref="A1:U1"/>
    <mergeCell ref="B4:D4"/>
    <mergeCell ref="E4:G4"/>
    <mergeCell ref="G23:I23"/>
    <mergeCell ref="A23:D23"/>
    <mergeCell ref="K23:Q23"/>
    <mergeCell ref="A6:I6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D15AA-0429-47CD-9F62-EBD269FA1CFC}">
  <dimension ref="A1:P37"/>
  <sheetViews>
    <sheetView tabSelected="1" workbookViewId="0">
      <selection activeCell="L31" sqref="L31"/>
    </sheetView>
  </sheetViews>
  <sheetFormatPr defaultColWidth="9" defaultRowHeight="14.4" x14ac:dyDescent="0.3"/>
  <cols>
    <col min="1" max="1" width="12.88671875" style="347" customWidth="1"/>
    <col min="2" max="8" width="9" style="347"/>
    <col min="9" max="9" width="11.88671875" style="347" customWidth="1"/>
    <col min="10" max="10" width="11.21875" style="347" customWidth="1"/>
    <col min="11" max="11" width="11.44140625" style="347" customWidth="1"/>
    <col min="12" max="12" width="10.77734375" style="347" customWidth="1"/>
    <col min="13" max="13" width="10.109375" style="347" customWidth="1"/>
    <col min="14" max="14" width="10.5546875" style="347" customWidth="1"/>
    <col min="15" max="15" width="10.77734375" style="347" customWidth="1"/>
    <col min="16" max="16384" width="9" style="347"/>
  </cols>
  <sheetData>
    <row r="1" spans="1:16" ht="18" x14ac:dyDescent="0.35">
      <c r="A1" s="96" t="s">
        <v>88</v>
      </c>
    </row>
    <row r="2" spans="1:16" ht="15" thickBot="1" x14ac:dyDescent="0.35"/>
    <row r="3" spans="1:16" x14ac:dyDescent="0.3">
      <c r="A3" s="414" t="s">
        <v>89</v>
      </c>
      <c r="B3" s="481"/>
      <c r="C3" s="481"/>
      <c r="D3" s="481"/>
      <c r="E3" s="481"/>
      <c r="F3" s="481"/>
      <c r="G3" s="482"/>
      <c r="I3" s="414" t="s">
        <v>90</v>
      </c>
      <c r="J3" s="438"/>
      <c r="K3" s="438"/>
      <c r="L3" s="438"/>
      <c r="M3" s="438"/>
      <c r="N3" s="438"/>
      <c r="O3" s="415"/>
    </row>
    <row r="4" spans="1:16" x14ac:dyDescent="0.3">
      <c r="A4" s="254" t="s">
        <v>0</v>
      </c>
      <c r="B4" s="479" t="s">
        <v>16</v>
      </c>
      <c r="C4" s="479"/>
      <c r="D4" s="479"/>
      <c r="E4" s="479" t="s">
        <v>17</v>
      </c>
      <c r="F4" s="479"/>
      <c r="G4" s="480"/>
      <c r="I4" s="254" t="s">
        <v>0</v>
      </c>
      <c r="J4" s="436" t="s">
        <v>16</v>
      </c>
      <c r="K4" s="436"/>
      <c r="L4" s="436"/>
      <c r="M4" s="436" t="s">
        <v>91</v>
      </c>
      <c r="N4" s="436"/>
      <c r="O4" s="437"/>
    </row>
    <row r="5" spans="1:16" ht="15" thickBot="1" x14ac:dyDescent="0.35">
      <c r="A5" s="350"/>
      <c r="B5" s="349" t="s">
        <v>3</v>
      </c>
      <c r="C5" s="349" t="s">
        <v>4</v>
      </c>
      <c r="D5" s="349" t="s">
        <v>5</v>
      </c>
      <c r="E5" s="349" t="s">
        <v>3</v>
      </c>
      <c r="F5" s="349" t="s">
        <v>4</v>
      </c>
      <c r="G5" s="253" t="s">
        <v>5</v>
      </c>
      <c r="I5" s="292"/>
      <c r="J5" s="291" t="s">
        <v>3</v>
      </c>
      <c r="K5" s="291" t="s">
        <v>4</v>
      </c>
      <c r="L5" s="291" t="s">
        <v>5</v>
      </c>
      <c r="M5" s="291" t="s">
        <v>3</v>
      </c>
      <c r="N5" s="291" t="s">
        <v>4</v>
      </c>
      <c r="O5" s="290" t="s">
        <v>5</v>
      </c>
    </row>
    <row r="6" spans="1:16" x14ac:dyDescent="0.3">
      <c r="A6" s="377">
        <v>44743</v>
      </c>
      <c r="B6" s="379">
        <v>12</v>
      </c>
      <c r="C6" s="379">
        <v>18</v>
      </c>
      <c r="D6" s="379">
        <v>2</v>
      </c>
      <c r="E6" s="379"/>
      <c r="F6" s="379"/>
      <c r="G6" s="346"/>
      <c r="I6" s="473">
        <v>44747</v>
      </c>
      <c r="J6" s="435">
        <v>10</v>
      </c>
      <c r="K6" s="435">
        <v>11</v>
      </c>
      <c r="L6" s="435">
        <v>1</v>
      </c>
      <c r="M6" s="435"/>
      <c r="N6" s="435"/>
      <c r="O6" s="483"/>
    </row>
    <row r="7" spans="1:16" x14ac:dyDescent="0.3">
      <c r="A7" s="377">
        <v>44748</v>
      </c>
      <c r="B7" s="379">
        <v>31</v>
      </c>
      <c r="C7" s="379">
        <v>35</v>
      </c>
      <c r="D7" s="379">
        <v>3</v>
      </c>
      <c r="E7" s="379"/>
      <c r="F7" s="379"/>
      <c r="G7" s="346"/>
      <c r="I7" s="377">
        <v>44749</v>
      </c>
      <c r="J7" s="379">
        <v>2</v>
      </c>
      <c r="K7" s="379">
        <v>14</v>
      </c>
      <c r="L7" s="379">
        <v>1</v>
      </c>
      <c r="M7" s="379"/>
      <c r="N7" s="379"/>
      <c r="O7" s="346"/>
      <c r="P7" s="347" t="s">
        <v>117</v>
      </c>
    </row>
    <row r="8" spans="1:16" x14ac:dyDescent="0.3">
      <c r="A8" s="377">
        <v>44749</v>
      </c>
      <c r="B8" s="379">
        <v>20</v>
      </c>
      <c r="C8" s="379">
        <v>20</v>
      </c>
      <c r="D8" s="379">
        <v>1</v>
      </c>
      <c r="E8" s="379"/>
      <c r="F8" s="379"/>
      <c r="G8" s="346"/>
      <c r="I8" s="377">
        <v>44762</v>
      </c>
      <c r="J8" s="379">
        <v>59</v>
      </c>
      <c r="K8" s="379">
        <v>48</v>
      </c>
      <c r="L8" s="379">
        <v>2</v>
      </c>
      <c r="M8" s="379"/>
      <c r="N8" s="379"/>
      <c r="O8" s="346"/>
    </row>
    <row r="9" spans="1:16" x14ac:dyDescent="0.3">
      <c r="A9" s="377">
        <v>44754</v>
      </c>
      <c r="B9" s="379">
        <v>45</v>
      </c>
      <c r="C9" s="379">
        <v>74</v>
      </c>
      <c r="D9" s="379">
        <v>4</v>
      </c>
      <c r="E9" s="379"/>
      <c r="F9" s="379"/>
      <c r="G9" s="346"/>
      <c r="I9" s="377">
        <v>44767</v>
      </c>
      <c r="J9" s="379">
        <v>20</v>
      </c>
      <c r="K9" s="379">
        <v>21</v>
      </c>
      <c r="L9" s="379"/>
      <c r="M9" s="379"/>
      <c r="N9" s="379"/>
      <c r="O9" s="346"/>
      <c r="P9" s="347" t="s">
        <v>118</v>
      </c>
    </row>
    <row r="10" spans="1:16" x14ac:dyDescent="0.3">
      <c r="A10" s="377">
        <v>44760</v>
      </c>
      <c r="B10" s="379">
        <v>53</v>
      </c>
      <c r="C10" s="379">
        <v>15</v>
      </c>
      <c r="D10" s="379"/>
      <c r="E10" s="379"/>
      <c r="F10" s="379"/>
      <c r="G10" s="346"/>
      <c r="I10" s="377">
        <v>44769</v>
      </c>
      <c r="J10" s="379">
        <v>28</v>
      </c>
      <c r="K10" s="379">
        <v>32</v>
      </c>
      <c r="L10" s="379">
        <v>1</v>
      </c>
      <c r="M10" s="379"/>
      <c r="N10" s="379"/>
      <c r="O10" s="346"/>
      <c r="P10" s="441" t="s">
        <v>119</v>
      </c>
    </row>
    <row r="11" spans="1:16" ht="15" thickBot="1" x14ac:dyDescent="0.35">
      <c r="A11" s="254">
        <v>44762</v>
      </c>
      <c r="B11" s="358"/>
      <c r="C11" s="358">
        <v>46</v>
      </c>
      <c r="D11" s="358">
        <v>3</v>
      </c>
      <c r="E11" s="358">
        <v>1</v>
      </c>
      <c r="F11" s="358">
        <v>1</v>
      </c>
      <c r="G11" s="417"/>
      <c r="I11" s="496"/>
      <c r="J11" s="416"/>
      <c r="K11" s="416"/>
      <c r="L11" s="416"/>
      <c r="M11" s="416"/>
      <c r="N11" s="416"/>
      <c r="O11" s="442"/>
    </row>
    <row r="12" spans="1:16" ht="15" thickBot="1" x14ac:dyDescent="0.35">
      <c r="A12" s="254">
        <v>44768</v>
      </c>
      <c r="B12" s="556">
        <v>18</v>
      </c>
      <c r="C12" s="556">
        <v>11</v>
      </c>
      <c r="D12" s="556"/>
      <c r="E12" s="556"/>
      <c r="F12" s="556"/>
      <c r="G12" s="417"/>
      <c r="I12" s="560" t="s">
        <v>92</v>
      </c>
      <c r="J12" s="561">
        <f t="shared" ref="J12:O12" si="0">SUM(J6:J11)</f>
        <v>119</v>
      </c>
      <c r="K12" s="561">
        <f t="shared" si="0"/>
        <v>126</v>
      </c>
      <c r="L12" s="561">
        <f t="shared" si="0"/>
        <v>5</v>
      </c>
      <c r="M12" s="561">
        <f t="shared" si="0"/>
        <v>0</v>
      </c>
      <c r="N12" s="561">
        <f t="shared" si="0"/>
        <v>0</v>
      </c>
      <c r="O12" s="562">
        <f t="shared" si="0"/>
        <v>0</v>
      </c>
    </row>
    <row r="13" spans="1:16" x14ac:dyDescent="0.3">
      <c r="A13" s="377"/>
      <c r="B13" s="358"/>
      <c r="C13" s="358"/>
      <c r="D13" s="358"/>
      <c r="E13" s="358"/>
      <c r="F13" s="358"/>
      <c r="G13" s="417"/>
      <c r="I13" s="419" t="s">
        <v>64</v>
      </c>
      <c r="J13" s="420">
        <v>1</v>
      </c>
      <c r="K13" s="420">
        <v>10</v>
      </c>
      <c r="L13" s="420">
        <v>1</v>
      </c>
      <c r="M13" s="420">
        <v>0</v>
      </c>
      <c r="N13" s="420">
        <v>0</v>
      </c>
      <c r="O13" s="421">
        <v>0</v>
      </c>
    </row>
    <row r="14" spans="1:16" ht="15" thickBot="1" x14ac:dyDescent="0.35">
      <c r="A14" s="557"/>
      <c r="B14" s="558"/>
      <c r="C14" s="558"/>
      <c r="D14" s="558"/>
      <c r="E14" s="558"/>
      <c r="F14" s="558"/>
      <c r="G14" s="559"/>
      <c r="I14" s="419" t="s">
        <v>45</v>
      </c>
      <c r="J14" s="422">
        <v>119</v>
      </c>
      <c r="K14" s="422">
        <v>126</v>
      </c>
      <c r="L14" s="422">
        <v>5</v>
      </c>
      <c r="M14" s="422">
        <v>0</v>
      </c>
      <c r="N14" s="422">
        <v>0</v>
      </c>
      <c r="O14" s="423">
        <v>0</v>
      </c>
    </row>
    <row r="15" spans="1:16" ht="15" thickBot="1" x14ac:dyDescent="0.35">
      <c r="A15" s="418" t="s">
        <v>92</v>
      </c>
      <c r="B15" s="19">
        <f>SUM(B6:B14)</f>
        <v>179</v>
      </c>
      <c r="C15" s="19">
        <f>SUM(C6:C14)</f>
        <v>219</v>
      </c>
      <c r="D15" s="19">
        <f>SUM(D6:D14)</f>
        <v>13</v>
      </c>
      <c r="E15" s="19">
        <f>SUM(E6:E14)</f>
        <v>1</v>
      </c>
      <c r="F15" s="19">
        <f>SUM(F6:F14)</f>
        <v>1</v>
      </c>
      <c r="G15" s="20">
        <f>SUM(E15:F15)</f>
        <v>2</v>
      </c>
      <c r="I15" s="425"/>
      <c r="J15" s="426"/>
      <c r="K15" s="426"/>
      <c r="L15" s="426"/>
      <c r="M15" s="426"/>
      <c r="N15" s="426"/>
      <c r="O15" s="427"/>
    </row>
    <row r="16" spans="1:16" x14ac:dyDescent="0.3">
      <c r="A16" s="419" t="s">
        <v>64</v>
      </c>
      <c r="B16" s="420">
        <v>60</v>
      </c>
      <c r="C16" s="420">
        <v>112</v>
      </c>
      <c r="D16" s="420">
        <v>3</v>
      </c>
      <c r="E16" s="420">
        <v>0</v>
      </c>
      <c r="F16" s="420">
        <v>1</v>
      </c>
      <c r="G16" s="421">
        <v>1</v>
      </c>
      <c r="I16" s="425"/>
      <c r="J16" s="426"/>
      <c r="K16" s="426"/>
      <c r="L16" s="426"/>
      <c r="M16" s="426"/>
      <c r="N16" s="426"/>
      <c r="O16" s="427"/>
    </row>
    <row r="17" spans="1:15" x14ac:dyDescent="0.3">
      <c r="A17" s="419" t="s">
        <v>45</v>
      </c>
      <c r="B17" s="422">
        <v>179</v>
      </c>
      <c r="C17" s="422">
        <v>219</v>
      </c>
      <c r="D17" s="422">
        <v>13</v>
      </c>
      <c r="E17" s="422">
        <v>1</v>
      </c>
      <c r="F17" s="422">
        <v>1</v>
      </c>
      <c r="G17" s="423">
        <v>2</v>
      </c>
      <c r="I17" s="425"/>
      <c r="J17" s="426"/>
      <c r="K17" s="426"/>
      <c r="L17" s="426"/>
      <c r="M17" s="426"/>
      <c r="N17" s="426"/>
      <c r="O17" s="427"/>
    </row>
    <row r="18" spans="1:15" x14ac:dyDescent="0.3">
      <c r="A18" s="425"/>
      <c r="B18" s="426"/>
      <c r="C18" s="426"/>
      <c r="D18" s="426"/>
      <c r="E18" s="426"/>
      <c r="F18" s="426"/>
      <c r="G18" s="427"/>
      <c r="I18" s="425"/>
      <c r="J18" s="426"/>
      <c r="K18" s="426"/>
      <c r="L18" s="426"/>
      <c r="M18" s="426"/>
      <c r="N18" s="426"/>
      <c r="O18" s="427"/>
    </row>
    <row r="19" spans="1:15" ht="15" thickBot="1" x14ac:dyDescent="0.35">
      <c r="A19" s="425"/>
      <c r="B19" s="426"/>
      <c r="C19" s="426"/>
      <c r="D19" s="426"/>
      <c r="E19" s="426"/>
      <c r="F19" s="426"/>
      <c r="G19" s="427"/>
      <c r="I19" s="428" t="s">
        <v>93</v>
      </c>
      <c r="J19" s="429">
        <f>SUM(J14:J18)</f>
        <v>119</v>
      </c>
      <c r="K19" s="429">
        <f t="shared" ref="K19:O19" si="1">SUM(K14:K18)</f>
        <v>126</v>
      </c>
      <c r="L19" s="429">
        <f t="shared" si="1"/>
        <v>5</v>
      </c>
      <c r="M19" s="429">
        <f t="shared" si="1"/>
        <v>0</v>
      </c>
      <c r="N19" s="429">
        <f t="shared" si="1"/>
        <v>0</v>
      </c>
      <c r="O19" s="430">
        <f t="shared" si="1"/>
        <v>0</v>
      </c>
    </row>
    <row r="20" spans="1:15" x14ac:dyDescent="0.3">
      <c r="A20" s="425"/>
      <c r="B20" s="426"/>
      <c r="C20" s="426"/>
      <c r="D20" s="426"/>
      <c r="E20" s="426"/>
      <c r="F20" s="426"/>
      <c r="G20" s="427"/>
    </row>
    <row r="21" spans="1:15" x14ac:dyDescent="0.3">
      <c r="A21" s="425"/>
      <c r="B21" s="426"/>
      <c r="C21" s="426"/>
      <c r="D21" s="426"/>
      <c r="E21" s="426"/>
      <c r="F21" s="426"/>
      <c r="G21" s="427"/>
      <c r="I21" s="424"/>
    </row>
    <row r="22" spans="1:15" ht="15" thickBot="1" x14ac:dyDescent="0.35">
      <c r="A22" s="428" t="s">
        <v>93</v>
      </c>
      <c r="B22" s="429">
        <f>SUM(B17:B21)</f>
        <v>179</v>
      </c>
      <c r="C22" s="429">
        <f t="shared" ref="C22:G22" si="2">SUM(C17:C21)</f>
        <v>219</v>
      </c>
      <c r="D22" s="429">
        <f t="shared" si="2"/>
        <v>13</v>
      </c>
      <c r="E22" s="429">
        <f t="shared" si="2"/>
        <v>1</v>
      </c>
      <c r="F22" s="429">
        <f t="shared" si="2"/>
        <v>1</v>
      </c>
      <c r="G22" s="430">
        <f t="shared" si="2"/>
        <v>2</v>
      </c>
      <c r="I22" s="424"/>
    </row>
    <row r="23" spans="1:15" x14ac:dyDescent="0.3">
      <c r="I23" s="424"/>
    </row>
    <row r="24" spans="1:15" x14ac:dyDescent="0.3">
      <c r="I24" s="424"/>
    </row>
    <row r="26" spans="1:15" ht="16.2" thickBot="1" x14ac:dyDescent="0.35">
      <c r="A26" s="5" t="s">
        <v>94</v>
      </c>
      <c r="I26" s="5" t="s">
        <v>95</v>
      </c>
    </row>
    <row r="27" spans="1:15" x14ac:dyDescent="0.3">
      <c r="A27" s="543" t="s">
        <v>39</v>
      </c>
      <c r="B27" s="544"/>
      <c r="C27" s="544"/>
      <c r="D27" s="544"/>
      <c r="E27" s="95"/>
      <c r="I27" s="543" t="s">
        <v>39</v>
      </c>
      <c r="J27" s="544"/>
      <c r="K27" s="544"/>
      <c r="L27" s="544"/>
      <c r="M27" s="95"/>
    </row>
    <row r="28" spans="1:15" ht="43.8" thickBot="1" x14ac:dyDescent="0.35">
      <c r="A28" s="37"/>
      <c r="B28" s="6" t="s">
        <v>3</v>
      </c>
      <c r="C28" s="6" t="s">
        <v>4</v>
      </c>
      <c r="D28" s="6" t="s">
        <v>37</v>
      </c>
      <c r="E28" s="205" t="s">
        <v>68</v>
      </c>
      <c r="I28" s="434"/>
      <c r="J28" s="319" t="s">
        <v>3</v>
      </c>
      <c r="K28" s="319" t="s">
        <v>4</v>
      </c>
      <c r="L28" s="319" t="s">
        <v>37</v>
      </c>
      <c r="M28" s="320" t="s">
        <v>68</v>
      </c>
    </row>
    <row r="29" spans="1:15" ht="15" thickBot="1" x14ac:dyDescent="0.35">
      <c r="A29" s="254"/>
      <c r="B29" s="376"/>
      <c r="C29" s="376"/>
      <c r="D29" s="334"/>
      <c r="E29" s="167"/>
      <c r="I29" s="158" t="s">
        <v>64</v>
      </c>
      <c r="J29" s="159">
        <v>44</v>
      </c>
      <c r="K29" s="159">
        <v>74</v>
      </c>
      <c r="L29" s="159">
        <v>0</v>
      </c>
      <c r="M29" s="213"/>
      <c r="N29" s="347" t="s">
        <v>107</v>
      </c>
    </row>
    <row r="30" spans="1:15" ht="15" thickBot="1" x14ac:dyDescent="0.35">
      <c r="A30" s="382" t="s">
        <v>27</v>
      </c>
      <c r="B30" s="431">
        <f>B29</f>
        <v>0</v>
      </c>
      <c r="C30" s="431">
        <f t="shared" ref="C30:D30" si="3">C29</f>
        <v>0</v>
      </c>
      <c r="D30" s="431">
        <f t="shared" si="3"/>
        <v>0</v>
      </c>
      <c r="E30" s="206"/>
      <c r="I30" s="161" t="s">
        <v>45</v>
      </c>
      <c r="J30" s="154">
        <v>183</v>
      </c>
      <c r="K30" s="154">
        <v>152</v>
      </c>
      <c r="L30" s="154">
        <v>0</v>
      </c>
      <c r="M30" s="411"/>
    </row>
    <row r="31" spans="1:15" ht="15" thickBot="1" x14ac:dyDescent="0.35">
      <c r="A31" s="158" t="s">
        <v>64</v>
      </c>
      <c r="B31" s="159">
        <v>16</v>
      </c>
      <c r="C31" s="159">
        <v>50</v>
      </c>
      <c r="D31" s="159">
        <v>4</v>
      </c>
      <c r="E31" s="213"/>
      <c r="I31" s="161"/>
      <c r="J31" s="154"/>
      <c r="K31" s="154"/>
      <c r="L31" s="154"/>
      <c r="M31" s="411"/>
    </row>
    <row r="32" spans="1:15" x14ac:dyDescent="0.3">
      <c r="A32" s="158" t="s">
        <v>45</v>
      </c>
      <c r="B32" s="154">
        <v>68</v>
      </c>
      <c r="C32" s="154">
        <v>23</v>
      </c>
      <c r="D32" s="154">
        <v>0</v>
      </c>
      <c r="E32" s="214"/>
      <c r="I32" s="161"/>
      <c r="J32" s="154"/>
      <c r="K32" s="154"/>
      <c r="L32" s="154"/>
      <c r="M32" s="411"/>
    </row>
    <row r="33" spans="1:13" x14ac:dyDescent="0.3">
      <c r="A33" s="161"/>
      <c r="B33" s="154"/>
      <c r="C33" s="154"/>
      <c r="D33" s="154"/>
      <c r="E33" s="214"/>
      <c r="I33" s="161"/>
      <c r="J33" s="154"/>
      <c r="K33" s="154"/>
      <c r="L33" s="154"/>
      <c r="M33" s="411"/>
    </row>
    <row r="34" spans="1:13" ht="15" thickBot="1" x14ac:dyDescent="0.35">
      <c r="A34" s="161"/>
      <c r="B34" s="154"/>
      <c r="C34" s="154"/>
      <c r="D34" s="154"/>
      <c r="E34" s="214"/>
      <c r="I34" s="155"/>
      <c r="J34" s="156"/>
      <c r="K34" s="156"/>
      <c r="L34" s="156"/>
      <c r="M34" s="413"/>
    </row>
    <row r="35" spans="1:13" ht="15" thickBot="1" x14ac:dyDescent="0.35">
      <c r="A35" s="161"/>
      <c r="B35" s="154"/>
      <c r="C35" s="154"/>
      <c r="D35" s="154"/>
      <c r="E35" s="214"/>
      <c r="I35" s="446" t="s">
        <v>31</v>
      </c>
      <c r="J35" s="276">
        <f>SUM(J29:J34)</f>
        <v>227</v>
      </c>
      <c r="K35" s="276">
        <f t="shared" ref="K35:L35" si="4">SUM(K29:K34)</f>
        <v>226</v>
      </c>
      <c r="L35" s="276">
        <f t="shared" si="4"/>
        <v>0</v>
      </c>
      <c r="M35" s="410">
        <f>L35/(K35+J35)</f>
        <v>0</v>
      </c>
    </row>
    <row r="36" spans="1:13" ht="15" thickBot="1" x14ac:dyDescent="0.35">
      <c r="A36" s="432"/>
      <c r="B36" s="433"/>
      <c r="C36" s="433"/>
      <c r="D36" s="433"/>
      <c r="E36" s="215"/>
    </row>
    <row r="37" spans="1:13" ht="15" thickBot="1" x14ac:dyDescent="0.35">
      <c r="A37" s="274" t="s">
        <v>31</v>
      </c>
      <c r="B37" s="275">
        <f>SUM(B31:B36)</f>
        <v>84</v>
      </c>
      <c r="C37" s="275">
        <f t="shared" ref="C37:D37" si="5">SUM(C31:C36)</f>
        <v>73</v>
      </c>
      <c r="D37" s="275">
        <f t="shared" si="5"/>
        <v>4</v>
      </c>
      <c r="E37" s="216">
        <f>D37/(C37+B37)</f>
        <v>2.5477707006369428E-2</v>
      </c>
    </row>
  </sheetData>
  <mergeCells count="2">
    <mergeCell ref="A27:D27"/>
    <mergeCell ref="I27:L27"/>
  </mergeCells>
  <phoneticPr fontId="1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North Santiam</vt:lpstr>
      <vt:lpstr>South Santiam</vt:lpstr>
      <vt:lpstr>Middle Fork</vt:lpstr>
      <vt:lpstr>McKenzie</vt:lpstr>
      <vt:lpstr>Leaburg</vt:lpstr>
    </vt:vector>
  </TitlesOfParts>
  <Company>USACE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G2ODTAWT</dc:creator>
  <cp:lastModifiedBy>Ryan Couture</cp:lastModifiedBy>
  <cp:lastPrinted>2020-11-05T16:45:45Z</cp:lastPrinted>
  <dcterms:created xsi:type="dcterms:W3CDTF">2014-09-08T22:35:02Z</dcterms:created>
  <dcterms:modified xsi:type="dcterms:W3CDTF">2022-08-02T19:21:23Z</dcterms:modified>
</cp:coreProperties>
</file>